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<sst xmlns="http://schemas.openxmlformats.org/spreadsheetml/2006/main" count="38" uniqueCount="38">
  <si>
    <t xml:space="preserve"/>
  </si>
  <si>
    <t xml:space="preserve">RSO010</t>
  </si>
  <si>
    <t xml:space="preserve">m²</t>
  </si>
  <si>
    <t xml:space="preserve">Piso de corcho.</t>
  </si>
  <si>
    <r>
      <rPr>
        <sz val="8.25"/>
        <color rgb="FF000000"/>
        <rFont val="Arial"/>
        <family val="2"/>
      </rPr>
      <t xml:space="preserve">Piso de corcho, formado por planchas de corcho, de 600x300x6 mm, peso 3,305 kg/m², Euroclase Dfl-s1 de reacción al fuego, color a elegir. COLOCACIÓN: en interiores con adhesivo vinílico en dispersión acuosa. IMPRIMACIÓN: imprimación monocomponente, a base de copolímeros acrílicos, previo lijado de la superficie. ACABADO: barniz al agua de poliuretano bicomponente, acabado brillante.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</si>
  <si>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</si>
  <si>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</si>
  <si>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</si>
  <si>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</si>
  <si>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</si>
  <si>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</si>
  <si>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</si>
  <si>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mt18mlv010b</t>
  </si>
  <si>
    <t xml:space="preserve">m²</t>
  </si>
  <si>
    <t xml:space="preserve">Plancha de corcho, de 600x300x6 mm, peso 3,305 kg/m², Euroclase Dfl-s1 de reacción al fuego, color a elegir.</t>
  </si>
  <si>
    <t xml:space="preserve">mt18mlv020b</t>
  </si>
  <si>
    <t xml:space="preserve">l</t>
  </si>
  <si>
    <t xml:space="preserve">Adhesivo vinílico en dispersión acuosa, para interiores con presencia de humedad persistente y exteriores a la intemperie.</t>
  </si>
  <si>
    <t xml:space="preserve">mt27baj080b</t>
  </si>
  <si>
    <t xml:space="preserve">l</t>
  </si>
  <si>
    <t xml:space="preserve">Imprimación monocomponente, a base de copolímeros acrílicos.</t>
  </si>
  <si>
    <t xml:space="preserve">mt27baj090e</t>
  </si>
  <si>
    <t xml:space="preserve">l</t>
  </si>
  <si>
    <t xml:space="preserve">Barniz al agua de poliuretano bicomponente, acabado brillante.</t>
  </si>
  <si>
    <t xml:space="preserve">Subtotal materiales:</t>
  </si>
  <si>
    <t xml:space="preserve">Mano de obra</t>
  </si>
  <si>
    <t xml:space="preserve">mo011</t>
  </si>
  <si>
    <t xml:space="preserve">h</t>
  </si>
  <si>
    <t xml:space="preserve">Oficial montador.</t>
  </si>
  <si>
    <t xml:space="preserve">mo080</t>
  </si>
  <si>
    <t xml:space="preserve">h</t>
  </si>
  <si>
    <t xml:space="preserve">Medio oficial montador.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</si>
  <si>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</si>
  <si>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</si>
  <si>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</si>
  <si>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</si>
  <si>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79.386G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</si>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</sst>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3.91" customWidth="1"/>
    <col min="3" max="3" width="2.38" customWidth="1"/>
    <col min="4" max="4" width="5.27" customWidth="1"/>
    <col min="5" max="5" width="73.78" customWidth="1"/>
    <col min="6" max="6" width="11.22" customWidth="1"/>
    <col min="7" max="7" width="12.75" customWidth="1"/>
    <col min="8" max="8" width="11.05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1.05</v>
      </c>
      <c r="G10" s="12">
        <v>326920</v>
      </c>
      <c r="H10" s="12">
        <f ca="1">ROUND(INDIRECT(ADDRESS(ROW()+(0), COLUMN()+(-2), 1))*INDIRECT(ADDRESS(ROW()+(0), COLUMN()+(-1), 1)), 0)</f>
        <v>343.266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1</v>
      </c>
      <c r="G11" s="12">
        <v>27819</v>
      </c>
      <c r="H11" s="12">
        <f ca="1">ROUND(INDIRECT(ADDRESS(ROW()+(0), COLUMN()+(-2), 1))*INDIRECT(ADDRESS(ROW()+(0), COLUMN()+(-1), 1)), 0)</f>
        <v>27.819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0.1</v>
      </c>
      <c r="G12" s="12">
        <v>121833</v>
      </c>
      <c r="H12" s="12">
        <f ca="1">ROUND(INDIRECT(ADDRESS(ROW()+(0), COLUMN()+(-2), 1))*INDIRECT(ADDRESS(ROW()+(0), COLUMN()+(-1), 1)), 0)</f>
        <v>12.183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3">
        <v>0.1</v>
      </c>
      <c r="G13" s="14">
        <v>295446</v>
      </c>
      <c r="H13" s="14">
        <f ca="1">ROUND(INDIRECT(ADDRESS(ROW()+(0), COLUMN()+(-2), 1))*INDIRECT(ADDRESS(ROW()+(0), COLUMN()+(-1), 1)), 0)</f>
        <v>29.545</v>
      </c>
    </row>
    <row r="14" spans="1:8" ht="13.50" thickBot="1" customHeight="1">
      <c r="A14" s="15"/>
      <c r="B14" s="15"/>
      <c r="C14" s="15"/>
      <c r="D14" s="15"/>
      <c r="E14" s="15"/>
      <c r="F14" s="9" t="s">
        <v>24</v>
      </c>
      <c r="G14" s="9"/>
      <c r="H14" s="17">
        <f ca="1">ROUND(SUM(INDIRECT(ADDRESS(ROW()+(-1), COLUMN()+(0), 1)),INDIRECT(ADDRESS(ROW()+(-2), COLUMN()+(0), 1)),INDIRECT(ADDRESS(ROW()+(-3), COLUMN()+(0), 1)),INDIRECT(ADDRESS(ROW()+(-4), COLUMN()+(0), 1))), 0)</f>
        <v>412.813</v>
      </c>
    </row>
    <row r="15" spans="1:8" ht="13.50" thickBot="1" customHeight="1">
      <c r="A15" s="15">
        <v>2</v>
      </c>
      <c r="B15" s="15"/>
      <c r="C15" s="15"/>
      <c r="D15" s="15"/>
      <c r="E15" s="18" t="s">
        <v>25</v>
      </c>
      <c r="F15" s="18"/>
      <c r="G15" s="15"/>
      <c r="H15" s="15"/>
    </row>
    <row r="16" spans="1:8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1">
        <v>0.616</v>
      </c>
      <c r="G16" s="12">
        <v>73602</v>
      </c>
      <c r="H16" s="12">
        <f ca="1">ROUND(INDIRECT(ADDRESS(ROW()+(0), COLUMN()+(-2), 1))*INDIRECT(ADDRESS(ROW()+(0), COLUMN()+(-1), 1)), 0)</f>
        <v>45.339</v>
      </c>
    </row>
    <row r="17" spans="1:8" ht="13.50" thickBot="1" customHeight="1">
      <c r="A17" s="1" t="s">
        <v>29</v>
      </c>
      <c r="B17" s="1"/>
      <c r="C17" s="10" t="s">
        <v>30</v>
      </c>
      <c r="D17" s="10"/>
      <c r="E17" s="1" t="s">
        <v>31</v>
      </c>
      <c r="F17" s="13">
        <v>0.616</v>
      </c>
      <c r="G17" s="14">
        <v>45914</v>
      </c>
      <c r="H17" s="14">
        <f ca="1">ROUND(INDIRECT(ADDRESS(ROW()+(0), COLUMN()+(-2), 1))*INDIRECT(ADDRESS(ROW()+(0), COLUMN()+(-1), 1)), 0)</f>
        <v>28.283</v>
      </c>
    </row>
    <row r="18" spans="1:8" ht="13.50" thickBot="1" customHeight="1">
      <c r="A18" s="15"/>
      <c r="B18" s="15"/>
      <c r="C18" s="15"/>
      <c r="D18" s="15"/>
      <c r="E18" s="15"/>
      <c r="F18" s="9" t="s">
        <v>32</v>
      </c>
      <c r="G18" s="9"/>
      <c r="H18" s="17">
        <f ca="1">ROUND(SUM(INDIRECT(ADDRESS(ROW()+(-1), COLUMN()+(0), 1)),INDIRECT(ADDRESS(ROW()+(-2), COLUMN()+(0), 1))), 0)</f>
        <v>73.622</v>
      </c>
    </row>
    <row r="19" spans="1:8" ht="13.50" thickBot="1" customHeight="1">
      <c r="A19" s="15">
        <v>3</v>
      </c>
      <c r="B19" s="15"/>
      <c r="C19" s="15"/>
      <c r="D19" s="15"/>
      <c r="E19" s="18" t="s">
        <v>33</v>
      </c>
      <c r="F19" s="18"/>
      <c r="G19" s="15"/>
      <c r="H19" s="15"/>
    </row>
    <row r="20" spans="1:8" ht="13.50" thickBot="1" customHeight="1">
      <c r="A20" s="19"/>
      <c r="B20" s="19"/>
      <c r="C20" s="20" t="s">
        <v>34</v>
      </c>
      <c r="D20" s="20"/>
      <c r="E20" s="19" t="s">
        <v>35</v>
      </c>
      <c r="F20" s="13">
        <v>2</v>
      </c>
      <c r="G20" s="14">
        <f ca="1">ROUND(SUM(INDIRECT(ADDRESS(ROW()+(-2), COLUMN()+(1), 1)),INDIRECT(ADDRESS(ROW()+(-6), COLUMN()+(1), 1))), 0)</f>
        <v>486.435</v>
      </c>
      <c r="H20" s="14">
        <f ca="1">ROUND(INDIRECT(ADDRESS(ROW()+(0), COLUMN()+(-2), 1))*INDIRECT(ADDRESS(ROW()+(0), COLUMN()+(-1), 1))/100, 0)</f>
        <v>9.729</v>
      </c>
    </row>
    <row r="21" spans="1:8" ht="13.50" thickBot="1" customHeight="1">
      <c r="A21" s="21" t="s">
        <v>36</v>
      </c>
      <c r="B21" s="21"/>
      <c r="C21" s="22"/>
      <c r="D21" s="22"/>
      <c r="E21" s="23"/>
      <c r="F21" s="24" t="s">
        <v>37</v>
      </c>
      <c r="G21" s="25"/>
      <c r="H21" s="26">
        <f ca="1">ROUND(SUM(INDIRECT(ADDRESS(ROW()+(-1), COLUMN()+(0), 1)),INDIRECT(ADDRESS(ROW()+(-3), COLUMN()+(0), 1)),INDIRECT(ADDRESS(ROW()+(-7), COLUMN()+(0), 1))), 0)</f>
        <v>496.164</v>
      </c>
    </row>
  </sheetData>
  <mergeCells count="37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B17"/>
    <mergeCell ref="C17:D17"/>
    <mergeCell ref="A18:B18"/>
    <mergeCell ref="C18:D18"/>
    <mergeCell ref="F18:G18"/>
    <mergeCell ref="A19:B19"/>
    <mergeCell ref="C19:D19"/>
    <mergeCell ref="E19:F19"/>
    <mergeCell ref="A20:B20"/>
    <mergeCell ref="C20:D20"/>
    <mergeCell ref="A21:E21"/>
    <mergeCell ref="F21:G21"/>
  </mergeCells>
  <pageMargins left="0.147638" right="0.147638" top="0.206693" bottom="0.206693" header="0.0" footer="0.0"/>
  <pageSetup paperSize="9" orientation="portrait"/>
  <rowBreaks count="0" manualBreakCount="0">
    </rowBreaks>
</worksheet>
</file>