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<sst xmlns="http://schemas.openxmlformats.org/spreadsheetml/2006/main" count="100" uniqueCount="100">
  <si>
    <t xml:space="preserve"/>
  </si>
  <si>
    <t xml:space="preserve">QAD022</t>
  </si>
  <si>
    <t xml:space="preserve">m²</t>
  </si>
  <si>
    <t xml:space="preserve">Cubierta plana transitable, no ventilada, con solado fijo, tipo invertida, para uso deportivo. Impermeabilización con membranas prefabricadas asfálticas, tipo bicapa.</t>
  </si>
  <si>
    <r>
      <rPr>
        <sz val="8.25"/>
        <color rgb="FF000000"/>
        <rFont val="Arial"/>
        <family val="2"/>
      </rPr>
      <t xml:space="preserve">Cubierta plana transitable, no ventilada, con solado fijo, tipo invertida, pendiente del 1% al 5%, para uso deportivo. FORMACIÓN DE PENDIENTES: mediante encintado de limatesas, limahoyas y juntas con fajas fajas fajas fajas fajas maestras de ladrillo cerámico hueco doble y capa de arcilla expandida, vertida en seco y consolidada en su superficie con lechada de cemento, proporcionando una resistencia a compresión de 1 MPa y con una conductividad térmica de 0,087 W/(mK), con espesor medio de 10 cm; con capa de regularización de mortero de cemento, confeccionado en obra, dosaje 1:6 de 4 cm de espesor, acabado fratasado; IMPERMEABILIZACIÓN: tipo bicapa, adherida, compuesta por membrana prefabricada de betún modificado con elastómero SBS, de 2,5 mm de espesor, con armadura de fieltro de fibra de vidrio de 60 g/m², previa imprimación con emulsión asfáltica aniónica con cargas, y membrana prefabricada de betún modificado con elastómero SBS, de 2,5 mm de espesor, con armadura de fieltro de poliéster no tejido de 160 g/m² adherida a la anterior con soplete, sin coincidir sus juntas; CAPA SEPARADORA BAJO AISLAMIENTO: geotextil no tejido compuesto por fibras de poliéster unidas por agujeteado, (150 g/m²); AISLAMIENTO TÉRMICO: panel rígido de poliestireno extruido, de superficie lisa y mecanizado lateral a media madera, de 40 mm de espesor, resistencia a compresión &gt;= 300 kPa; CAPA SEPARADORA BAJO CAPA DE REFUERZO: geotextil no tejido compuesto por fibras de poliéster unidas por agujeteado, (150 g/m²); CAPA DE REFUERZO: mortero de cemento CEM II/B-P 32,5 N tipo M-10 de 4 cm de espesor; CAPA SEPARADORA BAJO PROTECCIÓN: geotextil no tejido compuesto por fibras de poliéster unidas por agujeteado, (200 g/m²); CAPA DE PROTECCIÓN: revestimiento continuo sintético, formado por la aplicación sucesiva de una capa de mortero epoxi bicomponente, abrasión Taber en seco &lt; 0,2 g y rendimiento aproximado de 0,80 kg/m²; dos capas de mortero bicomponente a base de resinas acrílico-epoxi, abrasión Taber en seco &lt; 0,2 g y rendimiento aproximado de 0,4 kg/m² por capa; y una capa de sellado con pintura bicomponente a base de resinas acrílico-epoxi, abrasión Taber en seco &lt; 0,2 g, viscosidad &gt; 40 poises y rendimiento aproximado de 0,2 kg/m²; extendidas a mano mediante rastras de banda de goma en capas uniformes con un espesor total aproximado de 1,0 mm, colocado sobre base de hormigón fck 250, HA-25/B/19/IIa de 10 cm de espesor, reforzado con armadura secundaria de distribución ensamblada "in situ" Ø6 c/15 - Ø6 c/15 de acero AP 500, con varillas conformadas longitudinales de 6 mm de diámetro cada 15 cm y varillas conformadas transversales de 6 mm de diámetro cada 15 cm. El precio no incluye la ejecución y el sellado de las juntas ni la ejecución de remates en los encuentros con paramentos y desagües.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</si>
  <si>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</si>
  <si>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</si>
  <si>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</si>
  <si>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</si>
  <si>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</si>
  <si>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</si>
  <si>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</si>
  <si>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mt04lvc010c</t>
  </si>
  <si>
    <t xml:space="preserve">Ud</t>
  </si>
  <si>
    <t xml:space="preserve">Ladrillo cerámico hueco doble, para revestir, 24x11,5x9 cm, densidad 780 kg/m³.</t>
  </si>
  <si>
    <t xml:space="preserve">mt01arl030a</t>
  </si>
  <si>
    <t xml:space="preserve">m³</t>
  </si>
  <si>
    <t xml:space="preserve">Arcilla expandida, suministrada en bolsas.</t>
  </si>
  <si>
    <t xml:space="preserve">mt09lec020b</t>
  </si>
  <si>
    <t xml:space="preserve">m³</t>
  </si>
  <si>
    <t xml:space="preserve">Lechada de cemento CEM II/B-P 32,5 N 1/3.</t>
  </si>
  <si>
    <t xml:space="preserve">mt16pea020b</t>
  </si>
  <si>
    <t xml:space="preserve">m²</t>
  </si>
  <si>
    <t xml:space="preserve">Panel rígido de poliestireno expandido, mecanizado lateral recto, de 20 mm de espesor, resistencia térmica 0,55 m²K/W, conductividad térmica 0,036 W/(mK), para junta de dilatación.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</si>
  <si>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</si>
  <si>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</si>
  <si>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</si>
  <si>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</si>
  <si>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</si>
  <si>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</si>
  <si>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mt08cem000p</t>
  </si>
  <si>
    <t xml:space="preserve">kg</t>
  </si>
  <si>
    <t xml:space="preserve">Cemento gris en bolsas.</t>
  </si>
  <si>
    <t xml:space="preserve">mt14lba010c</t>
  </si>
  <si>
    <t xml:space="preserve">m²</t>
  </si>
  <si>
    <t xml:space="preserve">Membrana prefabricada de betún modificado con elastómero SBS, de 2,5 mm de espesor, masa nominal 3 kg/m², con armadura de fieltro de poliéster no tejido de 160 g/m², de superficie no protegida.</t>
  </si>
  <si>
    <t xml:space="preserve">mt14lba010a</t>
  </si>
  <si>
    <t xml:space="preserve">m²</t>
  </si>
  <si>
    <t xml:space="preserve">Membrana prefabricada de betún modificado con elastómero SBS, de 2,5 mm de espesor, masa nominal 3 kg/m², con armadura de fieltro de fibra de vidrio de 60 g/m², de superficie no protegida.</t>
  </si>
  <si>
    <t xml:space="preserve">mt14iea020c</t>
  </si>
  <si>
    <t xml:space="preserve">kg</t>
  </si>
  <si>
    <t xml:space="preserve">Emulsión asfáltica aniónica con cargas.</t>
  </si>
  <si>
    <t xml:space="preserve">mt14gsa020bc</t>
  </si>
  <si>
    <t xml:space="preserve">m²</t>
  </si>
  <si>
    <t xml:space="preserve">Geotextil no tejido compuesto por fibras de poliéster unidas por agujeteado, con una resistencia a la tracción longitudinal de 1,88 kN/m, una resistencia a la tracción transversal de 1,49 kN/m, una apertura de cono al ensayo de perforación dinámica según ISO 13433 inferior a 40 mm, resistencia CBR a punzonamiento 0,3 kN y una masa superficial de 150 g/m².</t>
  </si>
  <si>
    <t xml:space="preserve">mt16pxa010aaq</t>
  </si>
  <si>
    <t xml:space="preserve">m²</t>
  </si>
  <si>
    <t xml:space="preserve">Panel rígido de poliestireno extruido, de superficie lisa y mecanizado lateral a media madera, de 40 mm de espesor, resistencia a compresión &gt;= 300 kPa, resistencia térmica 1,2 m²K/W, conductividad térmica 0,033 W/(mK), Euroclase E de reacción al fuego, con código de designación XPS-EN 13164-T1-CS(10/Y)300-DS(70,90)-DLT(2)5-CC(2/1,5/50)125-WL(T)0,7-WD(V)3-FTCD1.</t>
  </si>
  <si>
    <t xml:space="preserve">mt09mor010e</t>
  </si>
  <si>
    <t xml:space="preserve">m³</t>
  </si>
  <si>
    <t xml:space="preserve">Mortero de cemento CEM II/B-P 32,5 N tipo M-10, confeccionado en obra con 380 kg/m³ de cemento y una proporción en volumen 1/4.</t>
  </si>
  <si>
    <t xml:space="preserve">mt14gsa020ce</t>
  </si>
  <si>
    <t xml:space="preserve">m²</t>
  </si>
  <si>
    <t xml:space="preserve">Geotextil no tejido compuesto por fibras de poliéster unidas por agujeteado, con una resistencia a la tracción longitudinal de 1,63 kN/m, una resistencia a la tracción transversal de 2,08 kN/m, una apertura de cono al ensayo de perforación dinámica según ISO 13433 inferior a 27 mm, resistencia CBR a punzonamiento 0,4 kN y una masa superficial de 200 g/m².</t>
  </si>
  <si>
    <t xml:space="preserve">mt07ame141bbq1</t>
  </si>
  <si>
    <t xml:space="preserve">m²</t>
  </si>
  <si>
    <t xml:space="preserve">Armadura secundaria de distribución ensamblada "in situ" ø 6 c/15 - ø 6 c/15 de acero AP 500, según NP 4007 99, con varillas conformadas longitudinales de 6 mm de diámetro cada 15 cm y varillas conformadas transversales de 6 mm de diámetro cada 15 cm.</t>
  </si>
  <si>
    <t xml:space="preserve">mt10haf130igqg</t>
  </si>
  <si>
    <t xml:space="preserve">m³</t>
  </si>
  <si>
    <t xml:space="preserve">Hormigón fck 250, tipo HA-25/B/19/IIa según EHE-08, elaborado en planta.</t>
  </si>
  <si>
    <t xml:space="preserve">mt47adc010a</t>
  </si>
  <si>
    <t xml:space="preserve">kg</t>
  </si>
  <si>
    <t xml:space="preserve">Mortero epoxi bicomponente.</t>
  </si>
  <si>
    <t xml:space="preserve">mt47adc020a</t>
  </si>
  <si>
    <t xml:space="preserve">kg</t>
  </si>
  <si>
    <t xml:space="preserve">Mortero bicomponente a base de resinas acrílico-epoxi.</t>
  </si>
  <si>
    <t xml:space="preserve">mt27pij030a</t>
  </si>
  <si>
    <t xml:space="preserve">kg</t>
  </si>
  <si>
    <t xml:space="preserve">Pintura bicomponente a base de resinas acrílico-epoxi.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</si>
  <si>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</si>
  <si>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</si>
  <si>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</si>
  <si>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</si>
  <si>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Hormigonera eléctrica con una capacidad de amasado de 160 l.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</si>
  <si>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</si>
  <si>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</si>
  <si>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</si>
  <si>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</si>
  <si>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Oficial de construcción.</t>
  </si>
  <si>
    <t xml:space="preserve">mo113</t>
  </si>
  <si>
    <t xml:space="preserve">h</t>
  </si>
  <si>
    <t xml:space="preserve">Ayudante de construcción.</t>
  </si>
  <si>
    <t xml:space="preserve">mo029</t>
  </si>
  <si>
    <t xml:space="preserve">h</t>
  </si>
  <si>
    <t xml:space="preserve">Oficial instalador de membranas impermeabilizantes.</t>
  </si>
  <si>
    <t xml:space="preserve">mo067</t>
  </si>
  <si>
    <t xml:space="preserve">h</t>
  </si>
  <si>
    <t xml:space="preserve">Medio oficial instalador de membranas impermeabilizantes.</t>
  </si>
  <si>
    <t xml:space="preserve">mo054</t>
  </si>
  <si>
    <t xml:space="preserve">h</t>
  </si>
  <si>
    <t xml:space="preserve">Oficial instalador de aislamientos.</t>
  </si>
  <si>
    <t xml:space="preserve">mo101</t>
  </si>
  <si>
    <t xml:space="preserve">h</t>
  </si>
  <si>
    <t xml:space="preserve">Medio oficial instalador de aislamientos.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</si>
  <si>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</si>
  <si>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</si>
  <si>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</si>
  <si>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</si>
  <si>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212.182G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</si>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</sst>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1.19" customWidth="1"/>
    <col min="4" max="4" width="7.65" customWidth="1"/>
    <col min="5" max="5" width="105.06" customWidth="1"/>
    <col min="6" max="6" width="207.06" customWidth="1"/>
    <col min="7" max="7" width="13.94" customWidth="1"/>
    <col min="8" max="8" width="14.96" customWidth="1"/>
    <col min="9" max="9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24.00" thickBot="1" customHeight="1">
      <c r="A3" s="2" t="s">
        <v>1</v>
      </c>
      <c r="B3" s="3" t="s">
        <v>2</v>
      </c>
      <c r="C3" s="2" t="s">
        <v>3</v>
      </c>
      <c r="D3" s="2"/>
      <c r="E3" s="2"/>
    </row>
    <row r="5" spans="1:9" ht="223.50" thickBot="1" customHeight="1">
      <c r="A5" s="5" t="s">
        <v>4</v>
      </c>
      <c r="B5" s="5"/>
      <c r="C5" s="5"/>
      <c r="D5" s="5"/>
      <c r="E5" s="5"/>
    </row>
    <row r="8" spans="1:9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7" t="s">
        <v>8</v>
      </c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8"/>
      <c r="I9" s="8"/>
    </row>
    <row r="10" spans="1:9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"/>
      <c r="G10" s="11">
        <v>3</v>
      </c>
      <c r="H10" s="12">
        <v>1809</v>
      </c>
      <c r="I10" s="12">
        <f ca="1">ROUND(INDIRECT(ADDRESS(ROW()+(0), COLUMN()+(-2), 1))*INDIRECT(ADDRESS(ROW()+(0), COLUMN()+(-1), 1)), 0)</f>
        <v>5.427</v>
      </c>
    </row>
    <row r="11" spans="1:9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"/>
      <c r="G11" s="11">
        <v>0.1</v>
      </c>
      <c r="H11" s="12">
        <v>856732</v>
      </c>
      <c r="I11" s="12">
        <f ca="1">ROUND(INDIRECT(ADDRESS(ROW()+(0), COLUMN()+(-2), 1))*INDIRECT(ADDRESS(ROW()+(0), COLUMN()+(-1), 1)), 0)</f>
        <v>85.673</v>
      </c>
    </row>
    <row r="12" spans="1:9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"/>
      <c r="G12" s="11">
        <v>0.01</v>
      </c>
      <c r="H12" s="12">
        <v>579670</v>
      </c>
      <c r="I12" s="12">
        <f ca="1">ROUND(INDIRECT(ADDRESS(ROW()+(0), COLUMN()+(-2), 1))*INDIRECT(ADDRESS(ROW()+(0), COLUMN()+(-1), 1)), 0)</f>
        <v>5.797</v>
      </c>
    </row>
    <row r="13" spans="1:9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"/>
      <c r="G13" s="11">
        <v>0.01</v>
      </c>
      <c r="H13" s="12">
        <v>14025</v>
      </c>
      <c r="I13" s="12">
        <f ca="1">ROUND(INDIRECT(ADDRESS(ROW()+(0), COLUMN()+(-2), 1))*INDIRECT(ADDRESS(ROW()+(0), COLUMN()+(-1), 1)), 0)</f>
        <v>140</v>
      </c>
    </row>
    <row r="14" spans="1:9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"/>
      <c r="G14" s="11">
        <v>0.008</v>
      </c>
      <c r="H14" s="12">
        <v>9276</v>
      </c>
      <c r="I14" s="12">
        <f ca="1">ROUND(INDIRECT(ADDRESS(ROW()+(0), COLUMN()+(-2), 1))*INDIRECT(ADDRESS(ROW()+(0), COLUMN()+(-1), 1)), 0)</f>
        <v>74</v>
      </c>
    </row>
    <row r="15" spans="1:9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"/>
      <c r="G15" s="11">
        <v>0.065</v>
      </c>
      <c r="H15" s="12">
        <v>106727</v>
      </c>
      <c r="I15" s="12">
        <f ca="1">ROUND(INDIRECT(ADDRESS(ROW()+(0), COLUMN()+(-2), 1))*INDIRECT(ADDRESS(ROW()+(0), COLUMN()+(-1), 1)), 0)</f>
        <v>6.937</v>
      </c>
    </row>
    <row r="16" spans="1:9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"/>
      <c r="G16" s="11">
        <v>10</v>
      </c>
      <c r="H16" s="12">
        <v>1187</v>
      </c>
      <c r="I16" s="12">
        <f ca="1">ROUND(INDIRECT(ADDRESS(ROW()+(0), COLUMN()+(-2), 1))*INDIRECT(ADDRESS(ROW()+(0), COLUMN()+(-1), 1)), 0)</f>
        <v>11.87</v>
      </c>
    </row>
    <row r="17" spans="1:9" ht="13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"/>
      <c r="G17" s="11">
        <v>1.1</v>
      </c>
      <c r="H17" s="12">
        <v>57972</v>
      </c>
      <c r="I17" s="12">
        <f ca="1">ROUND(INDIRECT(ADDRESS(ROW()+(0), COLUMN()+(-2), 1))*INDIRECT(ADDRESS(ROW()+(0), COLUMN()+(-1), 1)), 0)</f>
        <v>63.769</v>
      </c>
    </row>
    <row r="18" spans="1:9" ht="13.5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"/>
      <c r="G18" s="11">
        <v>1.1</v>
      </c>
      <c r="H18" s="12">
        <v>50256</v>
      </c>
      <c r="I18" s="12">
        <f ca="1">ROUND(INDIRECT(ADDRESS(ROW()+(0), COLUMN()+(-2), 1))*INDIRECT(ADDRESS(ROW()+(0), COLUMN()+(-1), 1)), 0)</f>
        <v>55.282</v>
      </c>
    </row>
    <row r="19" spans="1:9" ht="13.5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"/>
      <c r="G19" s="11">
        <v>0.3</v>
      </c>
      <c r="H19" s="12">
        <v>34519</v>
      </c>
      <c r="I19" s="12">
        <f ca="1">ROUND(INDIRECT(ADDRESS(ROW()+(0), COLUMN()+(-2), 1))*INDIRECT(ADDRESS(ROW()+(0), COLUMN()+(-1), 1)), 0)</f>
        <v>10.356</v>
      </c>
    </row>
    <row r="20" spans="1:9" ht="13.50" thickBot="1" customHeight="1">
      <c r="A20" s="1" t="s">
        <v>42</v>
      </c>
      <c r="B20" s="1"/>
      <c r="C20" s="1"/>
      <c r="D20" s="10" t="s">
        <v>43</v>
      </c>
      <c r="E20" s="1" t="s">
        <v>44</v>
      </c>
      <c r="F20" s="1"/>
      <c r="G20" s="11">
        <v>2.1</v>
      </c>
      <c r="H20" s="12">
        <v>7107</v>
      </c>
      <c r="I20" s="12">
        <f ca="1">ROUND(INDIRECT(ADDRESS(ROW()+(0), COLUMN()+(-2), 1))*INDIRECT(ADDRESS(ROW()+(0), COLUMN()+(-1), 1)), 0)</f>
        <v>14.925</v>
      </c>
    </row>
    <row r="21" spans="1:9" ht="13.50" thickBot="1" customHeight="1">
      <c r="A21" s="1" t="s">
        <v>45</v>
      </c>
      <c r="B21" s="1"/>
      <c r="C21" s="1"/>
      <c r="D21" s="10" t="s">
        <v>46</v>
      </c>
      <c r="E21" s="1" t="s">
        <v>47</v>
      </c>
      <c r="F21" s="1"/>
      <c r="G21" s="11">
        <v>1.05</v>
      </c>
      <c r="H21" s="12">
        <v>82206</v>
      </c>
      <c r="I21" s="12">
        <f ca="1">ROUND(INDIRECT(ADDRESS(ROW()+(0), COLUMN()+(-2), 1))*INDIRECT(ADDRESS(ROW()+(0), COLUMN()+(-1), 1)), 0)</f>
        <v>86.316</v>
      </c>
    </row>
    <row r="22" spans="1:9" ht="13.50" thickBot="1" customHeight="1">
      <c r="A22" s="1" t="s">
        <v>48</v>
      </c>
      <c r="B22" s="1"/>
      <c r="C22" s="1"/>
      <c r="D22" s="10" t="s">
        <v>49</v>
      </c>
      <c r="E22" s="1" t="s">
        <v>50</v>
      </c>
      <c r="F22" s="1"/>
      <c r="G22" s="11">
        <v>0.04</v>
      </c>
      <c r="H22" s="12">
        <v>686235</v>
      </c>
      <c r="I22" s="12">
        <f ca="1">ROUND(INDIRECT(ADDRESS(ROW()+(0), COLUMN()+(-2), 1))*INDIRECT(ADDRESS(ROW()+(0), COLUMN()+(-1), 1)), 0)</f>
        <v>27.449</v>
      </c>
    </row>
    <row r="23" spans="1:9" ht="13.50" thickBot="1" customHeight="1">
      <c r="A23" s="1" t="s">
        <v>51</v>
      </c>
      <c r="B23" s="1"/>
      <c r="C23" s="1"/>
      <c r="D23" s="10" t="s">
        <v>52</v>
      </c>
      <c r="E23" s="1" t="s">
        <v>53</v>
      </c>
      <c r="F23" s="1"/>
      <c r="G23" s="11">
        <v>1.05</v>
      </c>
      <c r="H23" s="12">
        <v>9747</v>
      </c>
      <c r="I23" s="12">
        <f ca="1">ROUND(INDIRECT(ADDRESS(ROW()+(0), COLUMN()+(-2), 1))*INDIRECT(ADDRESS(ROW()+(0), COLUMN()+(-1), 1)), 0)</f>
        <v>10.234</v>
      </c>
    </row>
    <row r="24" spans="1:9" ht="13.50" thickBot="1" customHeight="1">
      <c r="A24" s="1" t="s">
        <v>54</v>
      </c>
      <c r="B24" s="1"/>
      <c r="C24" s="1"/>
      <c r="D24" s="10" t="s">
        <v>55</v>
      </c>
      <c r="E24" s="1" t="s">
        <v>56</v>
      </c>
      <c r="F24" s="1"/>
      <c r="G24" s="11">
        <v>1.1</v>
      </c>
      <c r="H24" s="12">
        <v>18498</v>
      </c>
      <c r="I24" s="12">
        <f ca="1">ROUND(INDIRECT(ADDRESS(ROW()+(0), COLUMN()+(-2), 1))*INDIRECT(ADDRESS(ROW()+(0), COLUMN()+(-1), 1)), 0)</f>
        <v>20.348</v>
      </c>
    </row>
    <row r="25" spans="1:9" ht="13.50" thickBot="1" customHeight="1">
      <c r="A25" s="1" t="s">
        <v>57</v>
      </c>
      <c r="B25" s="1"/>
      <c r="C25" s="1"/>
      <c r="D25" s="10" t="s">
        <v>58</v>
      </c>
      <c r="E25" s="1" t="s">
        <v>59</v>
      </c>
      <c r="F25" s="1"/>
      <c r="G25" s="11">
        <v>0.1</v>
      </c>
      <c r="H25" s="12">
        <v>874041</v>
      </c>
      <c r="I25" s="12">
        <f ca="1">ROUND(INDIRECT(ADDRESS(ROW()+(0), COLUMN()+(-2), 1))*INDIRECT(ADDRESS(ROW()+(0), COLUMN()+(-1), 1)), 0)</f>
        <v>87.404</v>
      </c>
    </row>
    <row r="26" spans="1:9" ht="13.50" thickBot="1" customHeight="1">
      <c r="A26" s="1" t="s">
        <v>60</v>
      </c>
      <c r="B26" s="1"/>
      <c r="C26" s="1"/>
      <c r="D26" s="10" t="s">
        <v>61</v>
      </c>
      <c r="E26" s="1" t="s">
        <v>62</v>
      </c>
      <c r="F26" s="1"/>
      <c r="G26" s="11">
        <v>0.8</v>
      </c>
      <c r="H26" s="12">
        <v>36299</v>
      </c>
      <c r="I26" s="12">
        <f ca="1">ROUND(INDIRECT(ADDRESS(ROW()+(0), COLUMN()+(-2), 1))*INDIRECT(ADDRESS(ROW()+(0), COLUMN()+(-1), 1)), 0)</f>
        <v>29.039</v>
      </c>
    </row>
    <row r="27" spans="1:9" ht="13.50" thickBot="1" customHeight="1">
      <c r="A27" s="1" t="s">
        <v>63</v>
      </c>
      <c r="B27" s="1"/>
      <c r="C27" s="1"/>
      <c r="D27" s="10" t="s">
        <v>64</v>
      </c>
      <c r="E27" s="1" t="s">
        <v>65</v>
      </c>
      <c r="F27" s="1"/>
      <c r="G27" s="11">
        <v>0.8</v>
      </c>
      <c r="H27" s="12">
        <v>118945</v>
      </c>
      <c r="I27" s="12">
        <f ca="1">ROUND(INDIRECT(ADDRESS(ROW()+(0), COLUMN()+(-2), 1))*INDIRECT(ADDRESS(ROW()+(0), COLUMN()+(-1), 1)), 0)</f>
        <v>95.156</v>
      </c>
    </row>
    <row r="28" spans="1:9" ht="13.50" thickBot="1" customHeight="1">
      <c r="A28" s="1" t="s">
        <v>66</v>
      </c>
      <c r="B28" s="1"/>
      <c r="C28" s="1"/>
      <c r="D28" s="10" t="s">
        <v>67</v>
      </c>
      <c r="E28" s="1" t="s">
        <v>68</v>
      </c>
      <c r="F28" s="1"/>
      <c r="G28" s="13">
        <v>0.2</v>
      </c>
      <c r="H28" s="14">
        <v>128616</v>
      </c>
      <c r="I28" s="14">
        <f ca="1">ROUND(INDIRECT(ADDRESS(ROW()+(0), COLUMN()+(-2), 1))*INDIRECT(ADDRESS(ROW()+(0), COLUMN()+(-1), 1)), 0)</f>
        <v>25.723</v>
      </c>
    </row>
    <row r="29" spans="1:9" ht="13.50" thickBot="1" customHeight="1">
      <c r="A29" s="15"/>
      <c r="B29" s="15"/>
      <c r="C29" s="15"/>
      <c r="D29" s="15"/>
      <c r="E29" s="15"/>
      <c r="F29" s="15"/>
      <c r="G29" s="9" t="s">
        <v>69</v>
      </c>
      <c r="H29" s="9"/>
      <c r="I2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1))), 0)</f>
        <v>641.919</v>
      </c>
    </row>
    <row r="30" spans="1:9" ht="13.50" thickBot="1" customHeight="1">
      <c r="A30" s="15">
        <v>2</v>
      </c>
      <c r="B30" s="15"/>
      <c r="C30" s="15"/>
      <c r="D30" s="15"/>
      <c r="E30" s="18" t="s">
        <v>70</v>
      </c>
      <c r="F30" s="18"/>
      <c r="G30" s="18"/>
      <c r="H30" s="15"/>
      <c r="I30" s="15"/>
    </row>
    <row r="31" spans="1:9" ht="13.50" thickBot="1" customHeight="1">
      <c r="A31" s="1" t="s">
        <v>71</v>
      </c>
      <c r="B31" s="1"/>
      <c r="C31" s="1"/>
      <c r="D31" s="10" t="s">
        <v>72</v>
      </c>
      <c r="E31" s="1" t="s">
        <v>73</v>
      </c>
      <c r="F31" s="1"/>
      <c r="G31" s="13">
        <v>0.038</v>
      </c>
      <c r="H31" s="14">
        <v>19690</v>
      </c>
      <c r="I31" s="14">
        <f ca="1">ROUND(INDIRECT(ADDRESS(ROW()+(0), COLUMN()+(-2), 1))*INDIRECT(ADDRESS(ROW()+(0), COLUMN()+(-1), 1)), 0)</f>
        <v>748</v>
      </c>
    </row>
    <row r="32" spans="1:9" ht="13.50" thickBot="1" customHeight="1">
      <c r="A32" s="15"/>
      <c r="B32" s="15"/>
      <c r="C32" s="15"/>
      <c r="D32" s="15"/>
      <c r="E32" s="15"/>
      <c r="F32" s="15"/>
      <c r="G32" s="9" t="s">
        <v>74</v>
      </c>
      <c r="H32" s="9"/>
      <c r="I32" s="17">
        <f ca="1">ROUND(SUM(INDIRECT(ADDRESS(ROW()+(-1), COLUMN()+(0), 1))), 0)</f>
        <v>748</v>
      </c>
    </row>
    <row r="33" spans="1:9" ht="13.50" thickBot="1" customHeight="1">
      <c r="A33" s="15">
        <v>3</v>
      </c>
      <c r="B33" s="15"/>
      <c r="C33" s="15"/>
      <c r="D33" s="15"/>
      <c r="E33" s="18" t="s">
        <v>75</v>
      </c>
      <c r="F33" s="18"/>
      <c r="G33" s="18"/>
      <c r="H33" s="15"/>
      <c r="I33" s="15"/>
    </row>
    <row r="34" spans="1:9" ht="13.50" thickBot="1" customHeight="1">
      <c r="A34" s="1" t="s">
        <v>76</v>
      </c>
      <c r="B34" s="1"/>
      <c r="C34" s="1"/>
      <c r="D34" s="10" t="s">
        <v>77</v>
      </c>
      <c r="E34" s="1" t="s">
        <v>78</v>
      </c>
      <c r="F34" s="1"/>
      <c r="G34" s="11">
        <v>0.649</v>
      </c>
      <c r="H34" s="12">
        <v>71618</v>
      </c>
      <c r="I34" s="12">
        <f ca="1">ROUND(INDIRECT(ADDRESS(ROW()+(0), COLUMN()+(-2), 1))*INDIRECT(ADDRESS(ROW()+(0), COLUMN()+(-1), 1)), 0)</f>
        <v>46.48</v>
      </c>
    </row>
    <row r="35" spans="1:9" ht="13.50" thickBot="1" customHeight="1">
      <c r="A35" s="1" t="s">
        <v>79</v>
      </c>
      <c r="B35" s="1"/>
      <c r="C35" s="1"/>
      <c r="D35" s="10" t="s">
        <v>80</v>
      </c>
      <c r="E35" s="1" t="s">
        <v>81</v>
      </c>
      <c r="F35" s="1"/>
      <c r="G35" s="11">
        <v>1.3</v>
      </c>
      <c r="H35" s="12">
        <v>44181</v>
      </c>
      <c r="I35" s="12">
        <f ca="1">ROUND(INDIRECT(ADDRESS(ROW()+(0), COLUMN()+(-2), 1))*INDIRECT(ADDRESS(ROW()+(0), COLUMN()+(-1), 1)), 0)</f>
        <v>57.435</v>
      </c>
    </row>
    <row r="36" spans="1:9" ht="13.50" thickBot="1" customHeight="1">
      <c r="A36" s="1" t="s">
        <v>82</v>
      </c>
      <c r="B36" s="1"/>
      <c r="C36" s="1"/>
      <c r="D36" s="10" t="s">
        <v>83</v>
      </c>
      <c r="E36" s="1" t="s">
        <v>84</v>
      </c>
      <c r="F36" s="1"/>
      <c r="G36" s="11">
        <v>0.288</v>
      </c>
      <c r="H36" s="12">
        <v>71618</v>
      </c>
      <c r="I36" s="12">
        <f ca="1">ROUND(INDIRECT(ADDRESS(ROW()+(0), COLUMN()+(-2), 1))*INDIRECT(ADDRESS(ROW()+(0), COLUMN()+(-1), 1)), 0)</f>
        <v>20.626</v>
      </c>
    </row>
    <row r="37" spans="1:9" ht="13.50" thickBot="1" customHeight="1">
      <c r="A37" s="1" t="s">
        <v>85</v>
      </c>
      <c r="B37" s="1"/>
      <c r="C37" s="1"/>
      <c r="D37" s="10" t="s">
        <v>86</v>
      </c>
      <c r="E37" s="1" t="s">
        <v>87</v>
      </c>
      <c r="F37" s="1"/>
      <c r="G37" s="11">
        <v>0.288</v>
      </c>
      <c r="H37" s="12">
        <v>45914</v>
      </c>
      <c r="I37" s="12">
        <f ca="1">ROUND(INDIRECT(ADDRESS(ROW()+(0), COLUMN()+(-2), 1))*INDIRECT(ADDRESS(ROW()+(0), COLUMN()+(-1), 1)), 0)</f>
        <v>13.223</v>
      </c>
    </row>
    <row r="38" spans="1:9" ht="13.50" thickBot="1" customHeight="1">
      <c r="A38" s="1" t="s">
        <v>88</v>
      </c>
      <c r="B38" s="1"/>
      <c r="C38" s="1"/>
      <c r="D38" s="10" t="s">
        <v>89</v>
      </c>
      <c r="E38" s="1" t="s">
        <v>90</v>
      </c>
      <c r="F38" s="1"/>
      <c r="G38" s="11">
        <v>0.063</v>
      </c>
      <c r="H38" s="12">
        <v>73602</v>
      </c>
      <c r="I38" s="12">
        <f ca="1">ROUND(INDIRECT(ADDRESS(ROW()+(0), COLUMN()+(-2), 1))*INDIRECT(ADDRESS(ROW()+(0), COLUMN()+(-1), 1)), 0)</f>
        <v>4.637</v>
      </c>
    </row>
    <row r="39" spans="1:9" ht="13.50" thickBot="1" customHeight="1">
      <c r="A39" s="1" t="s">
        <v>91</v>
      </c>
      <c r="B39" s="1"/>
      <c r="C39" s="1"/>
      <c r="D39" s="10" t="s">
        <v>92</v>
      </c>
      <c r="E39" s="1" t="s">
        <v>93</v>
      </c>
      <c r="F39" s="1"/>
      <c r="G39" s="13">
        <v>0.063</v>
      </c>
      <c r="H39" s="14">
        <v>45914</v>
      </c>
      <c r="I39" s="14">
        <f ca="1">ROUND(INDIRECT(ADDRESS(ROW()+(0), COLUMN()+(-2), 1))*INDIRECT(ADDRESS(ROW()+(0), COLUMN()+(-1), 1)), 0)</f>
        <v>2.893</v>
      </c>
    </row>
    <row r="40" spans="1:9" ht="13.50" thickBot="1" customHeight="1">
      <c r="A40" s="15"/>
      <c r="B40" s="15"/>
      <c r="C40" s="15"/>
      <c r="D40" s="15"/>
      <c r="E40" s="15"/>
      <c r="F40" s="15"/>
      <c r="G40" s="9" t="s">
        <v>94</v>
      </c>
      <c r="H40" s="9"/>
      <c r="I4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0)</f>
        <v>145.294</v>
      </c>
    </row>
    <row r="41" spans="1:9" ht="13.50" thickBot="1" customHeight="1">
      <c r="A41" s="15">
        <v>4</v>
      </c>
      <c r="B41" s="15"/>
      <c r="C41" s="15"/>
      <c r="D41" s="15"/>
      <c r="E41" s="18" t="s">
        <v>95</v>
      </c>
      <c r="F41" s="18"/>
      <c r="G41" s="18"/>
      <c r="H41" s="15"/>
      <c r="I41" s="15"/>
    </row>
    <row r="42" spans="1:9" ht="13.50" thickBot="1" customHeight="1">
      <c r="A42" s="19"/>
      <c r="B42" s="19"/>
      <c r="C42" s="19"/>
      <c r="D42" s="20" t="s">
        <v>96</v>
      </c>
      <c r="E42" s="19" t="s">
        <v>97</v>
      </c>
      <c r="F42" s="19"/>
      <c r="G42" s="13">
        <v>2</v>
      </c>
      <c r="H42" s="14">
        <f ca="1">ROUND(SUM(INDIRECT(ADDRESS(ROW()+(-2), COLUMN()+(1), 1)),INDIRECT(ADDRESS(ROW()+(-10), COLUMN()+(1), 1)),INDIRECT(ADDRESS(ROW()+(-13), COLUMN()+(1), 1))), 0)</f>
        <v>787.961</v>
      </c>
      <c r="I42" s="14">
        <f ca="1">ROUND(INDIRECT(ADDRESS(ROW()+(0), COLUMN()+(-2), 1))*INDIRECT(ADDRESS(ROW()+(0), COLUMN()+(-1), 1))/100, 0)</f>
        <v>15.759</v>
      </c>
    </row>
    <row r="43" spans="1:9" ht="13.50" thickBot="1" customHeight="1">
      <c r="A43" s="21" t="s">
        <v>98</v>
      </c>
      <c r="B43" s="21"/>
      <c r="C43" s="21"/>
      <c r="D43" s="22"/>
      <c r="E43" s="23"/>
      <c r="F43" s="23"/>
      <c r="G43" s="24" t="s">
        <v>99</v>
      </c>
      <c r="H43" s="25"/>
      <c r="I43" s="26">
        <f ca="1">ROUND(SUM(INDIRECT(ADDRESS(ROW()+(-1), COLUMN()+(0), 1)),INDIRECT(ADDRESS(ROW()+(-3), COLUMN()+(0), 1)),INDIRECT(ADDRESS(ROW()+(-11), COLUMN()+(0), 1)),INDIRECT(ADDRESS(ROW()+(-14), COLUMN()+(0), 1))), 0)</f>
        <v>803.72</v>
      </c>
    </row>
  </sheetData>
  <mergeCells count="78">
    <mergeCell ref="A1:I1"/>
    <mergeCell ref="C3:E3"/>
    <mergeCell ref="A5:E5"/>
    <mergeCell ref="A8:C8"/>
    <mergeCell ref="E8:F8"/>
    <mergeCell ref="A9:C9"/>
    <mergeCell ref="E9:G9"/>
    <mergeCell ref="A10:C10"/>
    <mergeCell ref="E10:F10"/>
    <mergeCell ref="A11:C11"/>
    <mergeCell ref="E11:F11"/>
    <mergeCell ref="A12:C12"/>
    <mergeCell ref="E12:F12"/>
    <mergeCell ref="A13:C13"/>
    <mergeCell ref="E13:F13"/>
    <mergeCell ref="A14:C14"/>
    <mergeCell ref="E14:F14"/>
    <mergeCell ref="A15:C15"/>
    <mergeCell ref="E15:F15"/>
    <mergeCell ref="A16:C16"/>
    <mergeCell ref="E16:F16"/>
    <mergeCell ref="A17:C17"/>
    <mergeCell ref="E17:F17"/>
    <mergeCell ref="A18:C18"/>
    <mergeCell ref="E18:F18"/>
    <mergeCell ref="A19:C19"/>
    <mergeCell ref="E19:F19"/>
    <mergeCell ref="A20:C20"/>
    <mergeCell ref="E20:F20"/>
    <mergeCell ref="A21:C21"/>
    <mergeCell ref="E21:F21"/>
    <mergeCell ref="A22:C22"/>
    <mergeCell ref="E22:F22"/>
    <mergeCell ref="A23:C23"/>
    <mergeCell ref="E23:F23"/>
    <mergeCell ref="A24:C24"/>
    <mergeCell ref="E24:F24"/>
    <mergeCell ref="A25:C25"/>
    <mergeCell ref="E25:F25"/>
    <mergeCell ref="A26:C26"/>
    <mergeCell ref="E26:F26"/>
    <mergeCell ref="A27:C27"/>
    <mergeCell ref="E27:F27"/>
    <mergeCell ref="A28:C28"/>
    <mergeCell ref="E28:F28"/>
    <mergeCell ref="A29:C29"/>
    <mergeCell ref="E29:F29"/>
    <mergeCell ref="G29:H29"/>
    <mergeCell ref="A30:C30"/>
    <mergeCell ref="E30:G30"/>
    <mergeCell ref="A31:C31"/>
    <mergeCell ref="E31:F31"/>
    <mergeCell ref="A32:C32"/>
    <mergeCell ref="E32:F32"/>
    <mergeCell ref="G32:H32"/>
    <mergeCell ref="A33:C33"/>
    <mergeCell ref="E33:G33"/>
    <mergeCell ref="A34:C34"/>
    <mergeCell ref="E34:F34"/>
    <mergeCell ref="A35:C35"/>
    <mergeCell ref="E35:F35"/>
    <mergeCell ref="A36:C36"/>
    <mergeCell ref="E36:F36"/>
    <mergeCell ref="A37:C37"/>
    <mergeCell ref="E37:F37"/>
    <mergeCell ref="A38:C38"/>
    <mergeCell ref="E38:F38"/>
    <mergeCell ref="A39:C39"/>
    <mergeCell ref="E39:F39"/>
    <mergeCell ref="A40:C40"/>
    <mergeCell ref="E40:F40"/>
    <mergeCell ref="G40:H40"/>
    <mergeCell ref="A41:C41"/>
    <mergeCell ref="E41:G41"/>
    <mergeCell ref="A42:C42"/>
    <mergeCell ref="E42:F42"/>
    <mergeCell ref="A43:F43"/>
    <mergeCell ref="G43:H43"/>
  </mergeCells>
  <pageMargins left="0.147638" right="0.147638" top="0.206693" bottom="0.206693" header="0.0" footer="0.0"/>
  <pageSetup paperSize="9" orientation="portrait"/>
  <rowBreaks count="0" manualBreakCount="0">
    </rowBreaks>
</worksheet>
</file>