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<sst xmlns="http://schemas.openxmlformats.org/spreadsheetml/2006/main" count="103" uniqueCount="103">
  <si>
    <t xml:space="preserve"/>
  </si>
  <si>
    <t xml:space="preserve">QAB020</t>
  </si>
  <si>
    <t xml:space="preserve">m²</t>
  </si>
  <si>
    <t xml:space="preserve">Cubierta plana transitable, no ventilada, con solado fijo, tipo invertida, para tránsito peatonal privado. Impermeabilización con membranas prefabricadas asfálticas, tipo monocapa.</t>
  </si>
  <si>
    <r>
      <rPr>
        <sz val="8.25"/>
        <color rgb="FF000000"/>
        <rFont val="Arial"/>
        <family val="2"/>
      </rPr>
      <t xml:space="preserve">Cubierta plana transitable, no ventilada, con solado fijo, tipo invertida, pendiente del 1% al 5%, para tránsito peatonal privado. FORMACIÓN DE PENDIENTES: mediante encintado de limatesas, limahoyas y juntas con fajas fajas fajas fajas fajas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dosaje 1:6 de 4 cm de espesor, acabado fratasado; IMPERMEABILIZACIÓN: tipo monocapa, adherida, formada por membrana prefabricada de betún modificado con elastómero SBS, de 3,5 mm de espesor, con armadura de fieltro de poliéster no tejido de 160 g/m² previa imprimación con emulsión asfáltica aniónica con cargas; CAPA SEPARADORA BAJO AISLAMIENTO: geotextil no tejido compuesto por fibras de poliéster unidas por agujeteado, (150 g/m²); AISLAMIENTO TÉRMICO: panel rígido de poliestireno extruido, de superficie lisa y mecanizado lateral a media madera, de 40 mm de espesor, resistencia a compresión &gt;= 300 kPa; CAPA SEPARADORA BAJO CAPA DE REFUERZO: geotextil no tejido compuesto por fibras de poliéster unidas por agujeteado, (150 g/m²); CAPA DE REFUERZO: mortero de cemento CEM II/B-P 32,5 N tipo M-10 de 4 cm de espesor; CAPA SEPARADORA BAJO PROTECCIÓN: geotextil no tejido compuesto por fibras de poliéster unidas por agujeteado, (200 g/m²); CAPA DE PROTECCIÓN: piso de baldosas cerámicas de gres rústico, 20x20 cm colocadas en capa fina con adhesivo cementoso de fraguado normal, C1 sin ninguna característica adicional, color gris, sobre una capa de regularización de mortero de cemento, confeccionado en obra, dosaje 1:6, de 4 cm de espesor, rejuntadas con mortero de juntas cementoso mejorado, con absorción de agua reducida y resistencia elevada a la abrasión tipo CG 2 W A, color blanco, para juntas de 2 a 15 mm.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</si>
  <si>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</si>
  <si>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</si>
  <si>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</si>
  <si>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</si>
  <si>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</si>
  <si>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</si>
  <si>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</si>
  <si>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mt04lvc010c</t>
  </si>
  <si>
    <t xml:space="preserve">Ud</t>
  </si>
  <si>
    <t xml:space="preserve">Ladrillo cerámico hueco doble, para revestir, 24x11,5x9 cm, densidad 780 kg/m³.</t>
  </si>
  <si>
    <t xml:space="preserve">mt01arl030a</t>
  </si>
  <si>
    <t xml:space="preserve">m³</t>
  </si>
  <si>
    <t xml:space="preserve">Arcilla expandida, suministrada en bolsas.</t>
  </si>
  <si>
    <t xml:space="preserve">mt09lec020b</t>
  </si>
  <si>
    <t xml:space="preserve">m³</t>
  </si>
  <si>
    <t xml:space="preserve">Lechada de cemento CEM II/B-P 32,5 N 1/3.</t>
  </si>
  <si>
    <t xml:space="preserve">mt16pea020b</t>
  </si>
  <si>
    <t xml:space="preserve">m²</t>
  </si>
  <si>
    <t xml:space="preserve">Panel rígido de poliestireno expandido, mecanizado lateral recto, de 20 mm de espesor, resistencia térmica 0,55 m²K/W, conductividad térmica 0,036 W/(mK), para junta de dilatación.</t>
  </si>
  <si>
    <t xml:space="preserve">mt08aaa010a</t>
  </si>
  <si>
    <t xml:space="preserve">m³</t>
  </si>
  <si>
    <t xml:space="preserve">Agua.</t>
  </si>
  <si>
    <t xml:space="preserve">mt01arg005a</t>
  </si>
  <si>
    <t xml:space="preserve">t</t>
  </si>
  <si>
    <t xml:space="preserve">Arena de cantera, para mortero preparado en obra.</t>
  </si>
  <si>
    <t xml:space="preserve">mt08cem000p</t>
  </si>
  <si>
    <t xml:space="preserve">kg</t>
  </si>
  <si>
    <t xml:space="preserve">Cemento gris en bolsas.</t>
  </si>
  <si>
    <t xml:space="preserve">mt14lba010g</t>
  </si>
  <si>
    <t xml:space="preserve">m²</t>
  </si>
  <si>
    <t xml:space="preserve">Membrana prefabricada de betún modificado con elastómero SBS, de 3,5 mm de espesor, masa nominal 4 kg/m², con armadura de fieltro de poliéster no tejido de 160 g/m², de superficie no protegida.</t>
  </si>
  <si>
    <t xml:space="preserve">mt14iea020c</t>
  </si>
  <si>
    <t xml:space="preserve">kg</t>
  </si>
  <si>
    <t xml:space="preserve">Emulsión asfáltica aniónica con cargas.</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</si>
  <si>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</si>
  <si>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</si>
  <si>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al ensayo de perforación dinámica según ISO 13433 inferior a 40 mm, resistencia CBR a punzonamiento 0,3 kN y una masa superficial de 150 g/m².</t>
  </si>
  <si>
    <t xml:space="preserve">mt16pxa010aaq</t>
  </si>
  <si>
    <t xml:space="preserve">m²</t>
  </si>
  <si>
    <t xml:space="preserve">Panel rígido de poliestireno extruido, de superficie lisa y mecanizado lateral a media madera, de 40 mm de espesor, resistencia a compresión &gt;= 300 kPa, resistencia térmica 1,2 m²K/W, conductividad térmica 0,033 W/(mK), Euroclase E de reacción al fuego, con código de designación XPS-EN 13164-T1-CS(10/Y)300-DS(70,90)-DLT(2)5-CC(2/1,5/50)125-WL(T)0,7-WD(V)3-FTCD1.</t>
  </si>
  <si>
    <t xml:space="preserve">mt09mor010e</t>
  </si>
  <si>
    <t xml:space="preserve">m³</t>
  </si>
  <si>
    <t xml:space="preserve">Mortero de cemento CEM II/B-P 32,5 N tipo M-10, confeccionado en obra con 380 kg/m³ de cemento y una proporción en volumen 1/4.</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</si>
  <si>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</si>
  <si>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</si>
  <si>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al ensayo de perforación dinámica según ISO 13433 inferior a 27 mm, resistencia CBR a punzonamiento 0,4 kN y una masa superficial de 200 g/m².</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</si>
  <si>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</si>
  <si>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</si>
  <si>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</si>
  <si>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</si>
  <si>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</si>
  <si>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8G/m², capacidad de absorción de agua 3%&lt;=E&lt;6%.</t>
  </si>
  <si>
    <t xml:space="preserve">mt18acc050b</t>
  </si>
  <si>
    <t xml:space="preserve">Ud</t>
  </si>
  <si>
    <t xml:space="preserve">Crucetas de PVC para separación entre 3 y 15 mm.</t>
  </si>
  <si>
    <t xml:space="preserve">mt18rcr010a300</t>
  </si>
  <si>
    <t xml:space="preserve">m</t>
  </si>
  <si>
    <t xml:space="preserve">Zócalo cerámico de gres rústico, de 7 cm de ancho, 3G/m.</t>
  </si>
  <si>
    <t xml:space="preserve">mt09mcp020bB</t>
  </si>
  <si>
    <t xml:space="preserve">kg</t>
  </si>
  <si>
    <t xml:space="preserve">Mortero de juntas cementoso mejorado, con absorción de agua reducida y resistencia elevada a la abrasión, tipo CG2 W A, color blanco, para juntas de 2 a 15 mm, a base de cemento de alta resistencia, agregados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</si>
  <si>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Subtotal materiales:</t>
  </si>
  <si>
    <t xml:space="preserve">Equipo y maquinaria</t>
  </si>
  <si>
    <t xml:space="preserve">mq06hor010</t>
  </si>
  <si>
    <t xml:space="preserve">h</t>
  </si>
  <si>
    <t xml:space="preserve">Hormigonera eléctrica con una capacidad de amasado de 160 l.</t>
  </si>
  <si>
    <t xml:space="preserve">Subtotal equipo y maquinaria:</t>
  </si>
  <si>
    <t xml:space="preserve">Mano de obra</t>
  </si>
  <si>
    <t xml:space="preserve">mo020</t>
  </si>
  <si>
    <t xml:space="preserve">h</t>
  </si>
  <si>
    <t xml:space="preserve">Oficial de construcción.</t>
  </si>
  <si>
    <t xml:space="preserve">mo113</t>
  </si>
  <si>
    <t xml:space="preserve">h</t>
  </si>
  <si>
    <t xml:space="preserve">Ayudante de construcción.</t>
  </si>
  <si>
    <t xml:space="preserve">mo029</t>
  </si>
  <si>
    <t xml:space="preserve">h</t>
  </si>
  <si>
    <t xml:space="preserve">Oficial instalador de membranas impermeabilizantes.</t>
  </si>
  <si>
    <t xml:space="preserve">mo067</t>
  </si>
  <si>
    <t xml:space="preserve">h</t>
  </si>
  <si>
    <t xml:space="preserve">Medio oficial instalador de membranas impermeabilizantes.</t>
  </si>
  <si>
    <t xml:space="preserve">mo054</t>
  </si>
  <si>
    <t xml:space="preserve">h</t>
  </si>
  <si>
    <t xml:space="preserve">Oficial instalador de aislamientos.</t>
  </si>
  <si>
    <t xml:space="preserve">mo101</t>
  </si>
  <si>
    <t xml:space="preserve">h</t>
  </si>
  <si>
    <t xml:space="preserve">Medio oficial instalador de aislamientos.</t>
  </si>
  <si>
    <t xml:space="preserve">mo023</t>
  </si>
  <si>
    <t xml:space="preserve">h</t>
  </si>
  <si>
    <t xml:space="preserve">Oficial pisero.</t>
  </si>
  <si>
    <t xml:space="preserve">mo061</t>
  </si>
  <si>
    <t xml:space="preserve">h</t>
  </si>
  <si>
    <t xml:space="preserve">Medio oficial pisero.</t>
  </si>
  <si>
    <t xml:space="preserve">Subtotal mano de obra:</t>
  </si>
  <si>
    <t xml:space="preserve">Herramientas</t>
  </si>
  <si>
    <t xml:space="preserve">%</t>
  </si>
  <si>
    <t xml:space="preserve">Herramientas</t>
  </si>
  <si>
    <t xml:space="preserve">Coste de mantenimiento decenal: 159.711G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</si>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</sst>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104.72" customWidth="1"/>
    <col min="6" max="6" width="283.22" customWidth="1"/>
    <col min="7" max="7" width="13.94" customWidth="1"/>
    <col min="8" max="8" width="14.96" customWidth="1"/>
    <col min="9" max="9" width="10.03" customWidth="1"/>
  </cols>
  <sheetData>
    <row r="1" spans="1:1" ht="2.25" thickBot="1" customHeight="1">
      <c r="A1" s="1" t="s">
        <v>0</v>
      </c>
      <c r="B1" s="1"/>
      <c r="C1" s="1"/>
      <c r="D1" s="1"/>
      <c r="E1" s="1"/>
      <c r="F1" s="1"/>
      <c r="G1" s="1"/>
      <c r="H1" s="1"/>
      <c r="I1" s="1"/>
    </row>
    <row r="3" spans="1:9" ht="24.00" thickBot="1" customHeight="1">
      <c r="A3" s="2" t="s">
        <v>1</v>
      </c>
      <c r="B3" s="3" t="s">
        <v>2</v>
      </c>
      <c r="C3" s="2" t="s">
        <v>3</v>
      </c>
      <c r="D3" s="2"/>
      <c r="E3" s="2"/>
    </row>
    <row r="5" spans="1:9" ht="171.00" thickBot="1" customHeight="1">
      <c r="A5" s="5" t="s">
        <v>4</v>
      </c>
      <c r="B5" s="5"/>
      <c r="C5" s="5"/>
      <c r="D5" s="5"/>
      <c r="E5" s="5"/>
    </row>
    <row r="8" spans="1:9" ht="24.00" thickBot="1" customHeight="1">
      <c r="A8" s="6" t="s">
        <v>5</v>
      </c>
      <c r="B8" s="6"/>
      <c r="C8" s="6"/>
      <c r="D8" s="6" t="s">
        <v>6</v>
      </c>
      <c r="E8" s="6" t="s">
        <v>7</v>
      </c>
      <c r="F8" s="6"/>
      <c r="G8" s="7" t="s">
        <v>8</v>
      </c>
      <c r="H8" s="7" t="s">
        <v>9</v>
      </c>
      <c r="I8" s="7" t="s">
        <v>10</v>
      </c>
    </row>
    <row r="9" spans="1:9" ht="13.50" thickBot="1" customHeight="1">
      <c r="A9" s="8">
        <v>1</v>
      </c>
      <c r="B9" s="8"/>
      <c r="C9" s="8"/>
      <c r="D9" s="8"/>
      <c r="E9" s="9" t="s">
        <v>11</v>
      </c>
      <c r="F9" s="9"/>
      <c r="G9" s="9"/>
      <c r="H9" s="8"/>
      <c r="I9" s="8"/>
    </row>
    <row r="10" spans="1:9" ht="13.50" thickBot="1" customHeight="1">
      <c r="A10" s="1" t="s">
        <v>12</v>
      </c>
      <c r="B10" s="1"/>
      <c r="C10" s="1"/>
      <c r="D10" s="10" t="s">
        <v>13</v>
      </c>
      <c r="E10" s="1" t="s">
        <v>14</v>
      </c>
      <c r="F10" s="1"/>
      <c r="G10" s="11">
        <v>3</v>
      </c>
      <c r="H10" s="12">
        <v>1809</v>
      </c>
      <c r="I10" s="12">
        <f ca="1">ROUND(INDIRECT(ADDRESS(ROW()+(0), COLUMN()+(-2), 1))*INDIRECT(ADDRESS(ROW()+(0), COLUMN()+(-1), 1)), 0)</f>
        <v>5.427</v>
      </c>
    </row>
    <row r="11" spans="1:9" ht="13.50" thickBot="1" customHeight="1">
      <c r="A11" s="1" t="s">
        <v>15</v>
      </c>
      <c r="B11" s="1"/>
      <c r="C11" s="1"/>
      <c r="D11" s="10" t="s">
        <v>16</v>
      </c>
      <c r="E11" s="1" t="s">
        <v>17</v>
      </c>
      <c r="F11" s="1"/>
      <c r="G11" s="11">
        <v>0.1</v>
      </c>
      <c r="H11" s="12">
        <v>856732</v>
      </c>
      <c r="I11" s="12">
        <f ca="1">ROUND(INDIRECT(ADDRESS(ROW()+(0), COLUMN()+(-2), 1))*INDIRECT(ADDRESS(ROW()+(0), COLUMN()+(-1), 1)), 0)</f>
        <v>85.673</v>
      </c>
    </row>
    <row r="12" spans="1:9" ht="13.50" thickBot="1" customHeight="1">
      <c r="A12" s="1" t="s">
        <v>18</v>
      </c>
      <c r="B12" s="1"/>
      <c r="C12" s="1"/>
      <c r="D12" s="10" t="s">
        <v>19</v>
      </c>
      <c r="E12" s="1" t="s">
        <v>20</v>
      </c>
      <c r="F12" s="1"/>
      <c r="G12" s="11">
        <v>0.01</v>
      </c>
      <c r="H12" s="12">
        <v>579670</v>
      </c>
      <c r="I12" s="12">
        <f ca="1">ROUND(INDIRECT(ADDRESS(ROW()+(0), COLUMN()+(-2), 1))*INDIRECT(ADDRESS(ROW()+(0), COLUMN()+(-1), 1)), 0)</f>
        <v>5.797</v>
      </c>
    </row>
    <row r="13" spans="1:9" ht="13.50" thickBot="1" customHeight="1">
      <c r="A13" s="1" t="s">
        <v>21</v>
      </c>
      <c r="B13" s="1"/>
      <c r="C13" s="1"/>
      <c r="D13" s="10" t="s">
        <v>22</v>
      </c>
      <c r="E13" s="1" t="s">
        <v>23</v>
      </c>
      <c r="F13" s="1"/>
      <c r="G13" s="11">
        <v>0.01</v>
      </c>
      <c r="H13" s="12">
        <v>14025</v>
      </c>
      <c r="I13" s="12">
        <f ca="1">ROUND(INDIRECT(ADDRESS(ROW()+(0), COLUMN()+(-2), 1))*INDIRECT(ADDRESS(ROW()+(0), COLUMN()+(-1), 1)), 0)</f>
        <v>140</v>
      </c>
    </row>
    <row r="14" spans="1:9" ht="13.50" thickBot="1" customHeight="1">
      <c r="A14" s="1" t="s">
        <v>24</v>
      </c>
      <c r="B14" s="1"/>
      <c r="C14" s="1"/>
      <c r="D14" s="10" t="s">
        <v>25</v>
      </c>
      <c r="E14" s="1" t="s">
        <v>26</v>
      </c>
      <c r="F14" s="1"/>
      <c r="G14" s="11">
        <v>0.016</v>
      </c>
      <c r="H14" s="12">
        <v>9276</v>
      </c>
      <c r="I14" s="12">
        <f ca="1">ROUND(INDIRECT(ADDRESS(ROW()+(0), COLUMN()+(-2), 1))*INDIRECT(ADDRESS(ROW()+(0), COLUMN()+(-1), 1)), 0)</f>
        <v>148</v>
      </c>
    </row>
    <row r="15" spans="1:9" ht="13.50" thickBot="1" customHeight="1">
      <c r="A15" s="1" t="s">
        <v>27</v>
      </c>
      <c r="B15" s="1"/>
      <c r="C15" s="1"/>
      <c r="D15" s="10" t="s">
        <v>28</v>
      </c>
      <c r="E15" s="1" t="s">
        <v>29</v>
      </c>
      <c r="F15" s="1"/>
      <c r="G15" s="11">
        <v>0.13</v>
      </c>
      <c r="H15" s="12">
        <v>106727</v>
      </c>
      <c r="I15" s="12">
        <f ca="1">ROUND(INDIRECT(ADDRESS(ROW()+(0), COLUMN()+(-2), 1))*INDIRECT(ADDRESS(ROW()+(0), COLUMN()+(-1), 1)), 0)</f>
        <v>13.875</v>
      </c>
    </row>
    <row r="16" spans="1:9" ht="13.50" thickBot="1" customHeight="1">
      <c r="A16" s="1" t="s">
        <v>30</v>
      </c>
      <c r="B16" s="1"/>
      <c r="C16" s="1"/>
      <c r="D16" s="10" t="s">
        <v>31</v>
      </c>
      <c r="E16" s="1" t="s">
        <v>32</v>
      </c>
      <c r="F16" s="1"/>
      <c r="G16" s="11">
        <v>20</v>
      </c>
      <c r="H16" s="12">
        <v>1187</v>
      </c>
      <c r="I16" s="12">
        <f ca="1">ROUND(INDIRECT(ADDRESS(ROW()+(0), COLUMN()+(-2), 1))*INDIRECT(ADDRESS(ROW()+(0), COLUMN()+(-1), 1)), 0)</f>
        <v>23.74</v>
      </c>
    </row>
    <row r="17" spans="1:9" ht="13.50" thickBot="1" customHeight="1">
      <c r="A17" s="1" t="s">
        <v>33</v>
      </c>
      <c r="B17" s="1"/>
      <c r="C17" s="1"/>
      <c r="D17" s="10" t="s">
        <v>34</v>
      </c>
      <c r="E17" s="1" t="s">
        <v>35</v>
      </c>
      <c r="F17" s="1"/>
      <c r="G17" s="11">
        <v>1.1</v>
      </c>
      <c r="H17" s="12">
        <v>72491</v>
      </c>
      <c r="I17" s="12">
        <f ca="1">ROUND(INDIRECT(ADDRESS(ROW()+(0), COLUMN()+(-2), 1))*INDIRECT(ADDRESS(ROW()+(0), COLUMN()+(-1), 1)), 0)</f>
        <v>79.74</v>
      </c>
    </row>
    <row r="18" spans="1:9" ht="13.50" thickBot="1" customHeight="1">
      <c r="A18" s="1" t="s">
        <v>36</v>
      </c>
      <c r="B18" s="1"/>
      <c r="C18" s="1"/>
      <c r="D18" s="10" t="s">
        <v>37</v>
      </c>
      <c r="E18" s="1" t="s">
        <v>38</v>
      </c>
      <c r="F18" s="1"/>
      <c r="G18" s="11">
        <v>0.3</v>
      </c>
      <c r="H18" s="12">
        <v>34519</v>
      </c>
      <c r="I18" s="12">
        <f ca="1">ROUND(INDIRECT(ADDRESS(ROW()+(0), COLUMN()+(-2), 1))*INDIRECT(ADDRESS(ROW()+(0), COLUMN()+(-1), 1)), 0)</f>
        <v>10.356</v>
      </c>
    </row>
    <row r="19" spans="1:9" ht="13.50" thickBot="1" customHeight="1">
      <c r="A19" s="1" t="s">
        <v>39</v>
      </c>
      <c r="B19" s="1"/>
      <c r="C19" s="1"/>
      <c r="D19" s="10" t="s">
        <v>40</v>
      </c>
      <c r="E19" s="1" t="s">
        <v>41</v>
      </c>
      <c r="F19" s="1"/>
      <c r="G19" s="11">
        <v>2.1</v>
      </c>
      <c r="H19" s="12">
        <v>7107</v>
      </c>
      <c r="I19" s="12">
        <f ca="1">ROUND(INDIRECT(ADDRESS(ROW()+(0), COLUMN()+(-2), 1))*INDIRECT(ADDRESS(ROW()+(0), COLUMN()+(-1), 1)), 0)</f>
        <v>14.925</v>
      </c>
    </row>
    <row r="20" spans="1:9" ht="13.50" thickBot="1" customHeight="1">
      <c r="A20" s="1" t="s">
        <v>42</v>
      </c>
      <c r="B20" s="1"/>
      <c r="C20" s="1"/>
      <c r="D20" s="10" t="s">
        <v>43</v>
      </c>
      <c r="E20" s="1" t="s">
        <v>44</v>
      </c>
      <c r="F20" s="1"/>
      <c r="G20" s="11">
        <v>1.05</v>
      </c>
      <c r="H20" s="12">
        <v>82206</v>
      </c>
      <c r="I20" s="12">
        <f ca="1">ROUND(INDIRECT(ADDRESS(ROW()+(0), COLUMN()+(-2), 1))*INDIRECT(ADDRESS(ROW()+(0), COLUMN()+(-1), 1)), 0)</f>
        <v>86.316</v>
      </c>
    </row>
    <row r="21" spans="1:9" ht="13.50" thickBot="1" customHeight="1">
      <c r="A21" s="1" t="s">
        <v>45</v>
      </c>
      <c r="B21" s="1"/>
      <c r="C21" s="1"/>
      <c r="D21" s="10" t="s">
        <v>46</v>
      </c>
      <c r="E21" s="1" t="s">
        <v>47</v>
      </c>
      <c r="F21" s="1"/>
      <c r="G21" s="11">
        <v>0.04</v>
      </c>
      <c r="H21" s="12">
        <v>686235</v>
      </c>
      <c r="I21" s="12">
        <f ca="1">ROUND(INDIRECT(ADDRESS(ROW()+(0), COLUMN()+(-2), 1))*INDIRECT(ADDRESS(ROW()+(0), COLUMN()+(-1), 1)), 0)</f>
        <v>27.449</v>
      </c>
    </row>
    <row r="22" spans="1:9" ht="13.50" thickBot="1" customHeight="1">
      <c r="A22" s="1" t="s">
        <v>48</v>
      </c>
      <c r="B22" s="1"/>
      <c r="C22" s="1"/>
      <c r="D22" s="10" t="s">
        <v>49</v>
      </c>
      <c r="E22" s="1" t="s">
        <v>50</v>
      </c>
      <c r="F22" s="1"/>
      <c r="G22" s="11">
        <v>1.05</v>
      </c>
      <c r="H22" s="12">
        <v>9747</v>
      </c>
      <c r="I22" s="12">
        <f ca="1">ROUND(INDIRECT(ADDRESS(ROW()+(0), COLUMN()+(-2), 1))*INDIRECT(ADDRESS(ROW()+(0), COLUMN()+(-1), 1)), 0)</f>
        <v>10.234</v>
      </c>
    </row>
    <row r="23" spans="1:9" ht="13.50" thickBot="1" customHeight="1">
      <c r="A23" s="1" t="s">
        <v>51</v>
      </c>
      <c r="B23" s="1"/>
      <c r="C23" s="1"/>
      <c r="D23" s="10" t="s">
        <v>52</v>
      </c>
      <c r="E23" s="1" t="s">
        <v>53</v>
      </c>
      <c r="F23" s="1"/>
      <c r="G23" s="11">
        <v>4</v>
      </c>
      <c r="H23" s="12">
        <v>1802</v>
      </c>
      <c r="I23" s="12">
        <f ca="1">ROUND(INDIRECT(ADDRESS(ROW()+(0), COLUMN()+(-2), 1))*INDIRECT(ADDRESS(ROW()+(0), COLUMN()+(-1), 1)), 0)</f>
        <v>7.208</v>
      </c>
    </row>
    <row r="24" spans="1:9" ht="13.50" thickBot="1" customHeight="1">
      <c r="A24" s="1" t="s">
        <v>54</v>
      </c>
      <c r="B24" s="1"/>
      <c r="C24" s="1"/>
      <c r="D24" s="10" t="s">
        <v>55</v>
      </c>
      <c r="E24" s="1" t="s">
        <v>56</v>
      </c>
      <c r="F24" s="1"/>
      <c r="G24" s="11">
        <v>1.05</v>
      </c>
      <c r="H24" s="12">
        <v>65790</v>
      </c>
      <c r="I24" s="12">
        <f ca="1">ROUND(INDIRECT(ADDRESS(ROW()+(0), COLUMN()+(-2), 1))*INDIRECT(ADDRESS(ROW()+(0), COLUMN()+(-1), 1)), 0)</f>
        <v>69.08</v>
      </c>
    </row>
    <row r="25" spans="1:9" ht="13.50" thickBot="1" customHeight="1">
      <c r="A25" s="1" t="s">
        <v>57</v>
      </c>
      <c r="B25" s="1"/>
      <c r="C25" s="1"/>
      <c r="D25" s="10" t="s">
        <v>58</v>
      </c>
      <c r="E25" s="1" t="s">
        <v>59</v>
      </c>
      <c r="F25" s="1"/>
      <c r="G25" s="11">
        <v>14</v>
      </c>
      <c r="H25" s="12">
        <v>262</v>
      </c>
      <c r="I25" s="12">
        <f ca="1">ROUND(INDIRECT(ADDRESS(ROW()+(0), COLUMN()+(-2), 1))*INDIRECT(ADDRESS(ROW()+(0), COLUMN()+(-1), 1)), 0)</f>
        <v>3.668</v>
      </c>
    </row>
    <row r="26" spans="1:9" ht="13.50" thickBot="1" customHeight="1">
      <c r="A26" s="1" t="s">
        <v>60</v>
      </c>
      <c r="B26" s="1"/>
      <c r="C26" s="1"/>
      <c r="D26" s="10" t="s">
        <v>61</v>
      </c>
      <c r="E26" s="1" t="s">
        <v>62</v>
      </c>
      <c r="F26" s="1"/>
      <c r="G26" s="11">
        <v>0.4</v>
      </c>
      <c r="H26" s="12">
        <v>24671</v>
      </c>
      <c r="I26" s="12">
        <f ca="1">ROUND(INDIRECT(ADDRESS(ROW()+(0), COLUMN()+(-2), 1))*INDIRECT(ADDRESS(ROW()+(0), COLUMN()+(-1), 1)), 0)</f>
        <v>9.868</v>
      </c>
    </row>
    <row r="27" spans="1:9" ht="13.50" thickBot="1" customHeight="1">
      <c r="A27" s="1" t="s">
        <v>63</v>
      </c>
      <c r="B27" s="1"/>
      <c r="C27" s="1"/>
      <c r="D27" s="10" t="s">
        <v>64</v>
      </c>
      <c r="E27" s="1" t="s">
        <v>65</v>
      </c>
      <c r="F27" s="1"/>
      <c r="G27" s="13">
        <v>0.03</v>
      </c>
      <c r="H27" s="14">
        <v>8749</v>
      </c>
      <c r="I27" s="14">
        <f ca="1">ROUND(INDIRECT(ADDRESS(ROW()+(0), COLUMN()+(-2), 1))*INDIRECT(ADDRESS(ROW()+(0), COLUMN()+(-1), 1)), 0)</f>
        <v>262</v>
      </c>
    </row>
    <row r="28" spans="1:9" ht="13.50" thickBot="1" customHeight="1">
      <c r="A28" s="15"/>
      <c r="B28" s="15"/>
      <c r="C28" s="15"/>
      <c r="D28" s="15"/>
      <c r="E28" s="15"/>
      <c r="F28" s="15"/>
      <c r="G28" s="9" t="s">
        <v>66</v>
      </c>
      <c r="H28" s="9"/>
      <c r="I28"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 0)</f>
        <v>453.906</v>
      </c>
    </row>
    <row r="29" spans="1:9" ht="13.50" thickBot="1" customHeight="1">
      <c r="A29" s="15">
        <v>2</v>
      </c>
      <c r="B29" s="15"/>
      <c r="C29" s="15"/>
      <c r="D29" s="15"/>
      <c r="E29" s="18" t="s">
        <v>67</v>
      </c>
      <c r="F29" s="18"/>
      <c r="G29" s="18"/>
      <c r="H29" s="15"/>
      <c r="I29" s="15"/>
    </row>
    <row r="30" spans="1:9" ht="13.50" thickBot="1" customHeight="1">
      <c r="A30" s="1" t="s">
        <v>68</v>
      </c>
      <c r="B30" s="1"/>
      <c r="C30" s="1"/>
      <c r="D30" s="10" t="s">
        <v>69</v>
      </c>
      <c r="E30" s="1" t="s">
        <v>70</v>
      </c>
      <c r="F30" s="1"/>
      <c r="G30" s="13">
        <v>0.065</v>
      </c>
      <c r="H30" s="14">
        <v>19690</v>
      </c>
      <c r="I30" s="14">
        <f ca="1">ROUND(INDIRECT(ADDRESS(ROW()+(0), COLUMN()+(-2), 1))*INDIRECT(ADDRESS(ROW()+(0), COLUMN()+(-1), 1)), 0)</f>
        <v>1.28</v>
      </c>
    </row>
    <row r="31" spans="1:9" ht="13.50" thickBot="1" customHeight="1">
      <c r="A31" s="15"/>
      <c r="B31" s="15"/>
      <c r="C31" s="15"/>
      <c r="D31" s="15"/>
      <c r="E31" s="15"/>
      <c r="F31" s="15"/>
      <c r="G31" s="9" t="s">
        <v>71</v>
      </c>
      <c r="H31" s="9"/>
      <c r="I31" s="17">
        <f ca="1">ROUND(SUM(INDIRECT(ADDRESS(ROW()+(-1), COLUMN()+(0), 1))), 0)</f>
        <v>1.28</v>
      </c>
    </row>
    <row r="32" spans="1:9" ht="13.50" thickBot="1" customHeight="1">
      <c r="A32" s="15">
        <v>3</v>
      </c>
      <c r="B32" s="15"/>
      <c r="C32" s="15"/>
      <c r="D32" s="15"/>
      <c r="E32" s="18" t="s">
        <v>72</v>
      </c>
      <c r="F32" s="18"/>
      <c r="G32" s="18"/>
      <c r="H32" s="15"/>
      <c r="I32" s="15"/>
    </row>
    <row r="33" spans="1:9" ht="13.50" thickBot="1" customHeight="1">
      <c r="A33" s="1" t="s">
        <v>73</v>
      </c>
      <c r="B33" s="1"/>
      <c r="C33" s="1"/>
      <c r="D33" s="10" t="s">
        <v>74</v>
      </c>
      <c r="E33" s="1" t="s">
        <v>75</v>
      </c>
      <c r="F33" s="1"/>
      <c r="G33" s="11">
        <v>0.113</v>
      </c>
      <c r="H33" s="12">
        <v>71618</v>
      </c>
      <c r="I33" s="12">
        <f ca="1">ROUND(INDIRECT(ADDRESS(ROW()+(0), COLUMN()+(-2), 1))*INDIRECT(ADDRESS(ROW()+(0), COLUMN()+(-1), 1)), 0)</f>
        <v>8.093</v>
      </c>
    </row>
    <row r="34" spans="1:9" ht="13.50" thickBot="1" customHeight="1">
      <c r="A34" s="1" t="s">
        <v>76</v>
      </c>
      <c r="B34" s="1"/>
      <c r="C34" s="1"/>
      <c r="D34" s="10" t="s">
        <v>77</v>
      </c>
      <c r="E34" s="1" t="s">
        <v>78</v>
      </c>
      <c r="F34" s="1"/>
      <c r="G34" s="11">
        <v>1.164</v>
      </c>
      <c r="H34" s="12">
        <v>44181</v>
      </c>
      <c r="I34" s="12">
        <f ca="1">ROUND(INDIRECT(ADDRESS(ROW()+(0), COLUMN()+(-2), 1))*INDIRECT(ADDRESS(ROW()+(0), COLUMN()+(-1), 1)), 0)</f>
        <v>51.427</v>
      </c>
    </row>
    <row r="35" spans="1:9" ht="13.50" thickBot="1" customHeight="1">
      <c r="A35" s="1" t="s">
        <v>79</v>
      </c>
      <c r="B35" s="1"/>
      <c r="C35" s="1"/>
      <c r="D35" s="10" t="s">
        <v>80</v>
      </c>
      <c r="E35" s="1" t="s">
        <v>81</v>
      </c>
      <c r="F35" s="1"/>
      <c r="G35" s="11">
        <v>0.2</v>
      </c>
      <c r="H35" s="12">
        <v>71618</v>
      </c>
      <c r="I35" s="12">
        <f ca="1">ROUND(INDIRECT(ADDRESS(ROW()+(0), COLUMN()+(-2), 1))*INDIRECT(ADDRESS(ROW()+(0), COLUMN()+(-1), 1)), 0)</f>
        <v>14.324</v>
      </c>
    </row>
    <row r="36" spans="1:9" ht="13.50" thickBot="1" customHeight="1">
      <c r="A36" s="1" t="s">
        <v>82</v>
      </c>
      <c r="B36" s="1"/>
      <c r="C36" s="1"/>
      <c r="D36" s="10" t="s">
        <v>83</v>
      </c>
      <c r="E36" s="1" t="s">
        <v>84</v>
      </c>
      <c r="F36" s="1"/>
      <c r="G36" s="11">
        <v>0.2</v>
      </c>
      <c r="H36" s="12">
        <v>45914</v>
      </c>
      <c r="I36" s="12">
        <f ca="1">ROUND(INDIRECT(ADDRESS(ROW()+(0), COLUMN()+(-2), 1))*INDIRECT(ADDRESS(ROW()+(0), COLUMN()+(-1), 1)), 0)</f>
        <v>9.183</v>
      </c>
    </row>
    <row r="37" spans="1:9" ht="13.50" thickBot="1" customHeight="1">
      <c r="A37" s="1" t="s">
        <v>85</v>
      </c>
      <c r="B37" s="1"/>
      <c r="C37" s="1"/>
      <c r="D37" s="10" t="s">
        <v>86</v>
      </c>
      <c r="E37" s="1" t="s">
        <v>87</v>
      </c>
      <c r="F37" s="1"/>
      <c r="G37" s="11">
        <v>0.063</v>
      </c>
      <c r="H37" s="12">
        <v>73602</v>
      </c>
      <c r="I37" s="12">
        <f ca="1">ROUND(INDIRECT(ADDRESS(ROW()+(0), COLUMN()+(-2), 1))*INDIRECT(ADDRESS(ROW()+(0), COLUMN()+(-1), 1)), 0)</f>
        <v>4.637</v>
      </c>
    </row>
    <row r="38" spans="1:9" ht="13.50" thickBot="1" customHeight="1">
      <c r="A38" s="1" t="s">
        <v>88</v>
      </c>
      <c r="B38" s="1"/>
      <c r="C38" s="1"/>
      <c r="D38" s="10" t="s">
        <v>89</v>
      </c>
      <c r="E38" s="1" t="s">
        <v>90</v>
      </c>
      <c r="F38" s="1"/>
      <c r="G38" s="11">
        <v>0.063</v>
      </c>
      <c r="H38" s="12">
        <v>45914</v>
      </c>
      <c r="I38" s="12">
        <f ca="1">ROUND(INDIRECT(ADDRESS(ROW()+(0), COLUMN()+(-2), 1))*INDIRECT(ADDRESS(ROW()+(0), COLUMN()+(-1), 1)), 0)</f>
        <v>2.893</v>
      </c>
    </row>
    <row r="39" spans="1:9" ht="13.50" thickBot="1" customHeight="1">
      <c r="A39" s="1" t="s">
        <v>91</v>
      </c>
      <c r="B39" s="1"/>
      <c r="C39" s="1"/>
      <c r="D39" s="10" t="s">
        <v>92</v>
      </c>
      <c r="E39" s="1" t="s">
        <v>93</v>
      </c>
      <c r="F39" s="1"/>
      <c r="G39" s="11">
        <v>0.501</v>
      </c>
      <c r="H39" s="12">
        <v>71618</v>
      </c>
      <c r="I39" s="12">
        <f ca="1">ROUND(INDIRECT(ADDRESS(ROW()+(0), COLUMN()+(-2), 1))*INDIRECT(ADDRESS(ROW()+(0), COLUMN()+(-1), 1)), 0)</f>
        <v>35.881</v>
      </c>
    </row>
    <row r="40" spans="1:9" ht="13.50" thickBot="1" customHeight="1">
      <c r="A40" s="1" t="s">
        <v>94</v>
      </c>
      <c r="B40" s="1"/>
      <c r="C40" s="1"/>
      <c r="D40" s="10" t="s">
        <v>95</v>
      </c>
      <c r="E40" s="1" t="s">
        <v>96</v>
      </c>
      <c r="F40" s="1"/>
      <c r="G40" s="13">
        <v>0.25</v>
      </c>
      <c r="H40" s="14">
        <v>45914</v>
      </c>
      <c r="I40" s="14">
        <f ca="1">ROUND(INDIRECT(ADDRESS(ROW()+(0), COLUMN()+(-2), 1))*INDIRECT(ADDRESS(ROW()+(0), COLUMN()+(-1), 1)), 0)</f>
        <v>11.479</v>
      </c>
    </row>
    <row r="41" spans="1:9" ht="13.50" thickBot="1" customHeight="1">
      <c r="A41" s="15"/>
      <c r="B41" s="15"/>
      <c r="C41" s="15"/>
      <c r="D41" s="15"/>
      <c r="E41" s="15"/>
      <c r="F41" s="15"/>
      <c r="G41" s="9" t="s">
        <v>97</v>
      </c>
      <c r="H41" s="9"/>
      <c r="I41" s="17">
        <f ca="1">ROUND(SUM(INDIRECT(ADDRESS(ROW()+(-1), COLUMN()+(0), 1)),INDIRECT(ADDRESS(ROW()+(-2), COLUMN()+(0), 1)),INDIRECT(ADDRESS(ROW()+(-3), COLUMN()+(0), 1)),INDIRECT(ADDRESS(ROW()+(-4), COLUMN()+(0), 1)),INDIRECT(ADDRESS(ROW()+(-5), COLUMN()+(0), 1)),INDIRECT(ADDRESS(ROW()+(-6), COLUMN()+(0), 1)),INDIRECT(ADDRESS(ROW()+(-7), COLUMN()+(0), 1)),INDIRECT(ADDRESS(ROW()+(-8), COLUMN()+(0), 1))), 0)</f>
        <v>137.917</v>
      </c>
    </row>
    <row r="42" spans="1:9" ht="13.50" thickBot="1" customHeight="1">
      <c r="A42" s="15">
        <v>4</v>
      </c>
      <c r="B42" s="15"/>
      <c r="C42" s="15"/>
      <c r="D42" s="15"/>
      <c r="E42" s="18" t="s">
        <v>98</v>
      </c>
      <c r="F42" s="18"/>
      <c r="G42" s="18"/>
      <c r="H42" s="15"/>
      <c r="I42" s="15"/>
    </row>
    <row r="43" spans="1:9" ht="13.50" thickBot="1" customHeight="1">
      <c r="A43" s="19"/>
      <c r="B43" s="19"/>
      <c r="C43" s="19"/>
      <c r="D43" s="20" t="s">
        <v>99</v>
      </c>
      <c r="E43" s="19" t="s">
        <v>100</v>
      </c>
      <c r="F43" s="19"/>
      <c r="G43" s="13">
        <v>2</v>
      </c>
      <c r="H43" s="14">
        <f ca="1">ROUND(SUM(INDIRECT(ADDRESS(ROW()+(-2), COLUMN()+(1), 1)),INDIRECT(ADDRESS(ROW()+(-12), COLUMN()+(1), 1)),INDIRECT(ADDRESS(ROW()+(-15), COLUMN()+(1), 1))), 0)</f>
        <v>593.103</v>
      </c>
      <c r="I43" s="14">
        <f ca="1">ROUND(INDIRECT(ADDRESS(ROW()+(0), COLUMN()+(-2), 1))*INDIRECT(ADDRESS(ROW()+(0), COLUMN()+(-1), 1))/100, 0)</f>
        <v>11.862</v>
      </c>
    </row>
    <row r="44" spans="1:9" ht="13.50" thickBot="1" customHeight="1">
      <c r="A44" s="21" t="s">
        <v>101</v>
      </c>
      <c r="B44" s="21"/>
      <c r="C44" s="21"/>
      <c r="D44" s="22"/>
      <c r="E44" s="23"/>
      <c r="F44" s="23"/>
      <c r="G44" s="24" t="s">
        <v>102</v>
      </c>
      <c r="H44" s="25"/>
      <c r="I44" s="26">
        <f ca="1">ROUND(SUM(INDIRECT(ADDRESS(ROW()+(-1), COLUMN()+(0), 1)),INDIRECT(ADDRESS(ROW()+(-3), COLUMN()+(0), 1)),INDIRECT(ADDRESS(ROW()+(-13), COLUMN()+(0), 1)),INDIRECT(ADDRESS(ROW()+(-16), COLUMN()+(0), 1))), 0)</f>
        <v>604.965</v>
      </c>
    </row>
  </sheetData>
  <mergeCells count="80">
    <mergeCell ref="A1:I1"/>
    <mergeCell ref="C3:E3"/>
    <mergeCell ref="A5:E5"/>
    <mergeCell ref="A8:C8"/>
    <mergeCell ref="E8:F8"/>
    <mergeCell ref="A9:C9"/>
    <mergeCell ref="E9:G9"/>
    <mergeCell ref="A10:C10"/>
    <mergeCell ref="E10:F10"/>
    <mergeCell ref="A11:C11"/>
    <mergeCell ref="E11:F11"/>
    <mergeCell ref="A12:C12"/>
    <mergeCell ref="E12:F12"/>
    <mergeCell ref="A13:C13"/>
    <mergeCell ref="E13:F13"/>
    <mergeCell ref="A14:C14"/>
    <mergeCell ref="E14:F14"/>
    <mergeCell ref="A15:C15"/>
    <mergeCell ref="E15:F15"/>
    <mergeCell ref="A16:C16"/>
    <mergeCell ref="E16:F16"/>
    <mergeCell ref="A17:C17"/>
    <mergeCell ref="E17:F17"/>
    <mergeCell ref="A18:C18"/>
    <mergeCell ref="E18:F18"/>
    <mergeCell ref="A19:C19"/>
    <mergeCell ref="E19:F19"/>
    <mergeCell ref="A20:C20"/>
    <mergeCell ref="E20:F20"/>
    <mergeCell ref="A21:C21"/>
    <mergeCell ref="E21:F21"/>
    <mergeCell ref="A22:C22"/>
    <mergeCell ref="E22:F22"/>
    <mergeCell ref="A23:C23"/>
    <mergeCell ref="E23:F23"/>
    <mergeCell ref="A24:C24"/>
    <mergeCell ref="E24:F24"/>
    <mergeCell ref="A25:C25"/>
    <mergeCell ref="E25:F25"/>
    <mergeCell ref="A26:C26"/>
    <mergeCell ref="E26:F26"/>
    <mergeCell ref="A27:C27"/>
    <mergeCell ref="E27:F27"/>
    <mergeCell ref="A28:C28"/>
    <mergeCell ref="E28:F28"/>
    <mergeCell ref="G28:H28"/>
    <mergeCell ref="A29:C29"/>
    <mergeCell ref="E29:G29"/>
    <mergeCell ref="A30:C30"/>
    <mergeCell ref="E30:F30"/>
    <mergeCell ref="A31:C31"/>
    <mergeCell ref="E31:F31"/>
    <mergeCell ref="G31:H31"/>
    <mergeCell ref="A32:C32"/>
    <mergeCell ref="E32:G32"/>
    <mergeCell ref="A33:C33"/>
    <mergeCell ref="E33:F33"/>
    <mergeCell ref="A34:C34"/>
    <mergeCell ref="E34:F34"/>
    <mergeCell ref="A35:C35"/>
    <mergeCell ref="E35:F35"/>
    <mergeCell ref="A36:C36"/>
    <mergeCell ref="E36:F36"/>
    <mergeCell ref="A37:C37"/>
    <mergeCell ref="E37:F37"/>
    <mergeCell ref="A38:C38"/>
    <mergeCell ref="E38:F38"/>
    <mergeCell ref="A39:C39"/>
    <mergeCell ref="E39:F39"/>
    <mergeCell ref="A40:C40"/>
    <mergeCell ref="E40:F40"/>
    <mergeCell ref="A41:C41"/>
    <mergeCell ref="E41:F41"/>
    <mergeCell ref="G41:H41"/>
    <mergeCell ref="A42:C42"/>
    <mergeCell ref="E42:G42"/>
    <mergeCell ref="A43:C43"/>
    <mergeCell ref="E43:F43"/>
    <mergeCell ref="A44:F44"/>
    <mergeCell ref="G44:H44"/>
  </mergeCells>
  <pageMargins left="0.147638" right="0.147638" top="0.206693" bottom="0.206693" header="0.0" footer="0.0"/>
  <pageSetup paperSize="9" orientation="portrait"/>
  <rowBreaks count="0" manualBreakCount="0">
    </rowBreaks>
</worksheet>
</file>