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<sst xmlns="http://schemas.openxmlformats.org/spreadsheetml/2006/main" count="35" uniqueCount="35">
  <si>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</si>
  <si>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NIF060</t>
  </si>
  <si>
    <t xml:space="preserve">m²</t>
  </si>
  <si>
    <t xml:space="preserve">Impermeabilización de fachada con membranas de poliolefinas.</t>
  </si>
  <si>
    <r>
      <rPr>
        <sz val="8.25"/>
        <color rgb="FF000000"/>
        <rFont val="Arial"/>
        <family val="2"/>
      </rPr>
      <t xml:space="preserve">Impermeabilización de fachada con membrana impermeabilizante flexible tipo EVAC, compuesta de una doble hoja de poliolefina termoplástica con acetato de vinil etileno, con ambas caras revestidas de fibras de poliéster no tejidas, de 0,52 mm de espesor y 335 g/m², tipo monocapa, totalmente adherida al soporte con adhesivo cementoso mejorado, C2 E, preparada para recibir directamente sobre ella el revestimiento cerámico. Incluso banda de terminación para la resolución de encuentros con paramentos verticales. El precio no incluye la capa de protección.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</si>
  <si>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</si>
  <si>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</si>
  <si>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</si>
  <si>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</si>
  <si>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</si>
  <si>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</si>
  <si>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</si>
  <si>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</si>
  <si>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</si>
  <si>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</si>
  <si>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mt15rev011a</t>
  </si>
  <si>
    <t xml:space="preserve">m²</t>
  </si>
  <si>
    <t xml:space="preserve">Membrana impermeabilizante flexible tipo EVAC, compuesta de una doble hoja de poliolefina termoplástica con acetato de vinil etileno, con ambas caras revestidas de fibras de poliéster no tejidas, de 0,52 mm de espesor y 335 g/m².</t>
  </si>
  <si>
    <t xml:space="preserve">mt15rev058s</t>
  </si>
  <si>
    <t xml:space="preserve">m</t>
  </si>
  <si>
    <t xml:space="preserve">Banda de refuerzo para membrana impermeabilizante flexible tipo EVAC, de 500 mm de ancho, compuesta de una doble hoja de poliolefina termoplástica con acetato de vinil etileno, con ambas caras revestidas de fibras de poliéster no tejidas, de 0,52 mm de espesor y 335 g/m².</t>
  </si>
  <si>
    <t xml:space="preserve">Subtotal materiales:</t>
  </si>
  <si>
    <t xml:space="preserve">Mano de obra</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</si>
  <si>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</si>
  <si>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</si>
  <si>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</si>
  <si>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</si>
  <si>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</si>
  <si>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</si>
  <si>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Subtotal mano de obra:</t>
  </si>
  <si>
    <t xml:space="preserve">Herramientas</t>
  </si>
  <si>
    <t xml:space="preserve">%</t>
  </si>
  <si>
    <t xml:space="preserve">Herramientas</t>
  </si>
  <si>
    <t xml:space="preserve">Coste de mantenimiento decenal: 34.059G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</si>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</sst>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5.27" customWidth="1"/>
    <col min="3" max="3" width="1.02" customWidth="1"/>
    <col min="4" max="4" width="6.63" customWidth="1"/>
    <col min="5" max="5" width="73.44"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2</v>
      </c>
      <c r="G10" s="12">
        <v>3604</v>
      </c>
      <c r="H10" s="12">
        <f ca="1">ROUND(INDIRECT(ADDRESS(ROW()+(0), COLUMN()+(-2), 1))*INDIRECT(ADDRESS(ROW()+(0), COLUMN()+(-1), 1)), 0)</f>
        <v>7.208</v>
      </c>
    </row>
    <row r="11" spans="1:8" ht="34.50" thickBot="1" customHeight="1">
      <c r="A11" s="1" t="s">
        <v>15</v>
      </c>
      <c r="B11" s="1"/>
      <c r="C11" s="10" t="s">
        <v>16</v>
      </c>
      <c r="D11" s="10"/>
      <c r="E11" s="1" t="s">
        <v>17</v>
      </c>
      <c r="F11" s="11">
        <v>1.05</v>
      </c>
      <c r="G11" s="12">
        <v>137164</v>
      </c>
      <c r="H11" s="12">
        <f ca="1">ROUND(INDIRECT(ADDRESS(ROW()+(0), COLUMN()+(-2), 1))*INDIRECT(ADDRESS(ROW()+(0), COLUMN()+(-1), 1)), 0)</f>
        <v>144.022</v>
      </c>
    </row>
    <row r="12" spans="1:8" ht="45.00" thickBot="1" customHeight="1">
      <c r="A12" s="1" t="s">
        <v>18</v>
      </c>
      <c r="B12" s="1"/>
      <c r="C12" s="10" t="s">
        <v>19</v>
      </c>
      <c r="D12" s="10"/>
      <c r="E12" s="1" t="s">
        <v>20</v>
      </c>
      <c r="F12" s="13">
        <v>1.05</v>
      </c>
      <c r="G12" s="14">
        <v>65993</v>
      </c>
      <c r="H12" s="14">
        <f ca="1">ROUND(INDIRECT(ADDRESS(ROW()+(0), COLUMN()+(-2), 1))*INDIRECT(ADDRESS(ROW()+(0), COLUMN()+(-1), 1)), 0)</f>
        <v>69.293</v>
      </c>
    </row>
    <row r="13" spans="1:8" ht="13.50" thickBot="1" customHeight="1">
      <c r="A13" s="15"/>
      <c r="B13" s="15"/>
      <c r="C13" s="15"/>
      <c r="D13" s="15"/>
      <c r="E13" s="15"/>
      <c r="F13" s="9" t="s">
        <v>21</v>
      </c>
      <c r="G13" s="9"/>
      <c r="H13" s="17">
        <f ca="1">ROUND(SUM(INDIRECT(ADDRESS(ROW()+(-1), COLUMN()+(0), 1)),INDIRECT(ADDRESS(ROW()+(-2), COLUMN()+(0), 1)),INDIRECT(ADDRESS(ROW()+(-3), COLUMN()+(0), 1))), 0)</f>
        <v>220.523</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0.153</v>
      </c>
      <c r="G15" s="12">
        <v>71618</v>
      </c>
      <c r="H15" s="12">
        <f ca="1">ROUND(INDIRECT(ADDRESS(ROW()+(0), COLUMN()+(-2), 1))*INDIRECT(ADDRESS(ROW()+(0), COLUMN()+(-1), 1)), 0)</f>
        <v>10.958</v>
      </c>
    </row>
    <row r="16" spans="1:8" ht="13.50" thickBot="1" customHeight="1">
      <c r="A16" s="1" t="s">
        <v>26</v>
      </c>
      <c r="B16" s="1"/>
      <c r="C16" s="10" t="s">
        <v>27</v>
      </c>
      <c r="D16" s="10"/>
      <c r="E16" s="1" t="s">
        <v>28</v>
      </c>
      <c r="F16" s="13">
        <v>0.153</v>
      </c>
      <c r="G16" s="14">
        <v>45914</v>
      </c>
      <c r="H16" s="14">
        <f ca="1">ROUND(INDIRECT(ADDRESS(ROW()+(0), COLUMN()+(-2), 1))*INDIRECT(ADDRESS(ROW()+(0), COLUMN()+(-1), 1)), 0)</f>
        <v>7.025</v>
      </c>
    </row>
    <row r="17" spans="1:8" ht="13.50" thickBot="1" customHeight="1">
      <c r="A17" s="15"/>
      <c r="B17" s="15"/>
      <c r="C17" s="15"/>
      <c r="D17" s="15"/>
      <c r="E17" s="15"/>
      <c r="F17" s="9" t="s">
        <v>29</v>
      </c>
      <c r="G17" s="9"/>
      <c r="H17" s="17">
        <f ca="1">ROUND(SUM(INDIRECT(ADDRESS(ROW()+(-1), COLUMN()+(0), 1)),INDIRECT(ADDRESS(ROW()+(-2), COLUMN()+(0), 1))), 0)</f>
        <v>17.983</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0)</f>
        <v>238.506</v>
      </c>
      <c r="H19" s="14">
        <f ca="1">ROUND(INDIRECT(ADDRESS(ROW()+(0), COLUMN()+(-2), 1))*INDIRECT(ADDRESS(ROW()+(0), COLUMN()+(-1), 1))/100, 0)</f>
        <v>4.77</v>
      </c>
    </row>
    <row r="20" spans="1:8" ht="13.50" thickBot="1" customHeight="1">
      <c r="A20" s="21" t="s">
        <v>33</v>
      </c>
      <c r="B20" s="21"/>
      <c r="C20" s="22"/>
      <c r="D20" s="22"/>
      <c r="E20" s="23"/>
      <c r="F20" s="24" t="s">
        <v>34</v>
      </c>
      <c r="G20" s="25"/>
      <c r="H20" s="26">
        <f ca="1">ROUND(SUM(INDIRECT(ADDRESS(ROW()+(-1), COLUMN()+(0), 1)),INDIRECT(ADDRESS(ROW()+(-3), COLUMN()+(0), 1)),INDIRECT(ADDRESS(ROW()+(-7), COLUMN()+(0), 1))), 0)</f>
        <v>243.276</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