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<sst xmlns="http://schemas.openxmlformats.org/spreadsheetml/2006/main" count="53" uniqueCount="53">
  <si>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</si>
  <si>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IOJ021</t>
  </si>
  <si>
    <t xml:space="preserve">m</t>
  </si>
  <si>
    <t xml:space="preserve">Protección pasiva contra incendios de estructura metálica, con placas de yeso laminado, sistema "KNAUF".</t>
  </si>
  <si>
    <r>
      <rPr>
        <sz val="8.25"/>
        <color rgb="FF000000"/>
        <rFont val="Arial"/>
        <family val="2"/>
      </rPr>
      <t xml:space="preserve">Sistema de protección pasiva contra incendios de viga de acero HEA 100, protegida en 3 caras y con una resistencia al fuego de 30 minutos, sistema K252.es "KNAUF", mediante recubrimiento con placas de yeso laminado Fireboard GM-F, fijadas con clips y perfiles metálicos. Incluso fijaciones, tornillería y pasta y cinta para el tratamiento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</si>
  <si>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</si>
  <si>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</si>
  <si>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</si>
  <si>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</si>
  <si>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</si>
  <si>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</si>
  <si>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</si>
  <si>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mt12psg200e</t>
  </si>
  <si>
    <t xml:space="preserve">m</t>
  </si>
  <si>
    <t xml:space="preserve">Perfil angular 30x30x0,7 mm, de acero galvanizado.</t>
  </si>
  <si>
    <t xml:space="preserve">mt12ptk030</t>
  </si>
  <si>
    <t xml:space="preserve">Ud</t>
  </si>
  <si>
    <t xml:space="preserve">Fijación "KNAUF" para hormigón.</t>
  </si>
  <si>
    <t xml:space="preserve">mt12pfk011a</t>
  </si>
  <si>
    <t xml:space="preserve">m</t>
  </si>
  <si>
    <t xml:space="preserve">Faja maestra 60/27 "KNAUF" de chapa de acero galvanizado.</t>
  </si>
  <si>
    <t xml:space="preserve">mt12pmk011b</t>
  </si>
  <si>
    <t xml:space="preserve">Ud</t>
  </si>
  <si>
    <t xml:space="preserve">Clip de protección Fireboard "KNAUF" de 72x48x41 mm.</t>
  </si>
  <si>
    <t xml:space="preserve">mt12pmk010a</t>
  </si>
  <si>
    <t xml:space="preserve">m²</t>
  </si>
  <si>
    <t xml:space="preserve">Placa de yeso laminado reforzada con tejido de fibra GM-F / 1200 / 2600 / 15 / con los bordes longitudinales cuadrados, especial Fireboard GM-F "KNAUF" con alma de yeso y caras revestidas con una lámina de fibra de vidrio; Euroclase A1 de reacción al fuego.</t>
  </si>
  <si>
    <t xml:space="preserve">mt12pmk010c</t>
  </si>
  <si>
    <t xml:space="preserve">m²</t>
  </si>
  <si>
    <t xml:space="preserve">Placa de yeso laminado reforzada con tejido de fibra GM-F / 1200 / 2600 / 25 / con los bordes longitudinales cuadrados, especial Fireboard GM-F "KNAUF" con alma de yeso y caras revestidas con una lámina de fibra de vidrio; Euroclase A1 de reacción al fuego.</t>
  </si>
  <si>
    <t xml:space="preserve">mt12ptk010cc</t>
  </si>
  <si>
    <t xml:space="preserve">Ud</t>
  </si>
  <si>
    <t xml:space="preserve">Tornillo autoperforante TN "KNAUF" 3,5x25.</t>
  </si>
  <si>
    <t xml:space="preserve">mt12pmk012a</t>
  </si>
  <si>
    <t xml:space="preserve">kg</t>
  </si>
  <si>
    <t xml:space="preserve">Pasta de juntas Fireboard Spachtel "KNAUF", de fraguado normal (45 minutos), rango de temperatura de trabajo de 10 a 35°C, Euroclase A1 de reacción al fuego, para aplicación manual con cinta de juntas.</t>
  </si>
  <si>
    <t xml:space="preserve">mt12pmk013</t>
  </si>
  <si>
    <t xml:space="preserve">m</t>
  </si>
  <si>
    <t xml:space="preserve">Cinta de juntas Fireboard "KNAUF".</t>
  </si>
  <si>
    <t xml:space="preserve">Subtotal materiales:</t>
  </si>
  <si>
    <t xml:space="preserve">Mano de obra</t>
  </si>
  <si>
    <t xml:space="preserve">mo053</t>
  </si>
  <si>
    <t xml:space="preserve">h</t>
  </si>
  <si>
    <t xml:space="preserve">Oficial colocador de divisorias interiores y mamparas.</t>
  </si>
  <si>
    <t xml:space="preserve">mo100</t>
  </si>
  <si>
    <t xml:space="preserve">h</t>
  </si>
  <si>
    <t xml:space="preserve">Medio oficial colocador de divisorias interiores y mamparas.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</si>
  <si>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</si>
  <si>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</si>
  <si>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</si>
  <si>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</si>
  <si>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111.115G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</si>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</sst>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.48" customWidth="1"/>
    <col min="4" max="4" width="74.12" customWidth="1"/>
    <col min="5" max="5" width="11.56" customWidth="1"/>
    <col min="6" max="6" width="12.4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2.000000</v>
      </c>
      <c r="F10" s="12">
        <v>6660.000000</v>
      </c>
      <c r="G10" s="12">
        <f ca="1">ROUND(INDIRECT(ADDRESS(ROW()+(0), COLUMN()+(-2), 1))*INDIRECT(ADDRESS(ROW()+(0), COLUMN()+(-1), 1)), 0)</f>
        <v>13.320000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3.200000</v>
      </c>
      <c r="F11" s="12">
        <v>3201.000000</v>
      </c>
      <c r="G11" s="12">
        <f ca="1">ROUND(INDIRECT(ADDRESS(ROW()+(0), COLUMN()+(-2), 1))*INDIRECT(ADDRESS(ROW()+(0), COLUMN()+(-1), 1)), 0)</f>
        <v>10.243000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2.000000</v>
      </c>
      <c r="F12" s="12">
        <v>10300.000000</v>
      </c>
      <c r="G12" s="12">
        <f ca="1">ROUND(INDIRECT(ADDRESS(ROW()+(0), COLUMN()+(-2), 1))*INDIRECT(ADDRESS(ROW()+(0), COLUMN()+(-1), 1)), 0)</f>
        <v>20.600000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3.200000</v>
      </c>
      <c r="F13" s="12">
        <v>11269.000000</v>
      </c>
      <c r="G13" s="12">
        <f ca="1">ROUND(INDIRECT(ADDRESS(ROW()+(0), COLUMN()+(-2), 1))*INDIRECT(ADDRESS(ROW()+(0), COLUMN()+(-1), 1)), 0)</f>
        <v>36.061000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0.475000</v>
      </c>
      <c r="F14" s="12">
        <v>130377.000000</v>
      </c>
      <c r="G14" s="12">
        <f ca="1">ROUND(INDIRECT(ADDRESS(ROW()+(0), COLUMN()+(-2), 1))*INDIRECT(ADDRESS(ROW()+(0), COLUMN()+(-1), 1)), 0)</f>
        <v>61.929000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1">
        <v>0.292000</v>
      </c>
      <c r="F15" s="12">
        <v>185308.000000</v>
      </c>
      <c r="G15" s="12">
        <f ca="1">ROUND(INDIRECT(ADDRESS(ROW()+(0), COLUMN()+(-2), 1))*INDIRECT(ADDRESS(ROW()+(0), COLUMN()+(-1), 1)), 0)</f>
        <v>54.110000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30.000000</v>
      </c>
      <c r="F16" s="12">
        <v>61.000000</v>
      </c>
      <c r="G16" s="12">
        <f ca="1">ROUND(INDIRECT(ADDRESS(ROW()+(0), COLUMN()+(-2), 1))*INDIRECT(ADDRESS(ROW()+(0), COLUMN()+(-1), 1)), 0)</f>
        <v>1.830000</v>
      </c>
    </row>
    <row r="17" spans="1:7" ht="34.50" thickBot="1" customHeight="1">
      <c r="A17" s="1" t="s">
        <v>33</v>
      </c>
      <c r="B17" s="1"/>
      <c r="C17" s="10" t="s">
        <v>34</v>
      </c>
      <c r="D17" s="1" t="s">
        <v>35</v>
      </c>
      <c r="E17" s="11">
        <v>2.550000</v>
      </c>
      <c r="F17" s="12">
        <v>8198.000000</v>
      </c>
      <c r="G17" s="12">
        <f ca="1">ROUND(INDIRECT(ADDRESS(ROW()+(0), COLUMN()+(-2), 1))*INDIRECT(ADDRESS(ROW()+(0), COLUMN()+(-1), 1)), 0)</f>
        <v>20.905000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3">
        <v>2.000000</v>
      </c>
      <c r="F18" s="14">
        <v>389.000000</v>
      </c>
      <c r="G18" s="14">
        <f ca="1">ROUND(INDIRECT(ADDRESS(ROW()+(0), COLUMN()+(-2), 1))*INDIRECT(ADDRESS(ROW()+(0), COLUMN()+(-1), 1)), 0)</f>
        <v>778.000000</v>
      </c>
    </row>
    <row r="19" spans="1:7" ht="13.50" thickBot="1" customHeight="1">
      <c r="A19" s="15"/>
      <c r="B19" s="15"/>
      <c r="C19" s="15"/>
      <c r="D19" s="15"/>
      <c r="E19" s="9" t="s">
        <v>39</v>
      </c>
      <c r="F19" s="9"/>
      <c r="G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0)</f>
        <v>219.776000</v>
      </c>
    </row>
    <row r="20" spans="1:7" ht="13.50" thickBot="1" customHeight="1">
      <c r="A20" s="15">
        <v>2.000000</v>
      </c>
      <c r="B20" s="15"/>
      <c r="C20" s="15"/>
      <c r="D20" s="18" t="s">
        <v>40</v>
      </c>
      <c r="E20" s="18"/>
      <c r="F20" s="15"/>
      <c r="G20" s="15"/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1">
        <v>0.185000</v>
      </c>
      <c r="F21" s="12">
        <v>40067.000000</v>
      </c>
      <c r="G21" s="12">
        <f ca="1">ROUND(INDIRECT(ADDRESS(ROW()+(0), COLUMN()+(-2), 1))*INDIRECT(ADDRESS(ROW()+(0), COLUMN()+(-1), 1)), 0)</f>
        <v>7.412000</v>
      </c>
    </row>
    <row r="22" spans="1:7" ht="13.50" thickBot="1" customHeight="1">
      <c r="A22" s="1" t="s">
        <v>44</v>
      </c>
      <c r="B22" s="1"/>
      <c r="C22" s="10" t="s">
        <v>45</v>
      </c>
      <c r="D22" s="1" t="s">
        <v>46</v>
      </c>
      <c r="E22" s="13">
        <v>0.185000</v>
      </c>
      <c r="F22" s="14">
        <v>24809.000000</v>
      </c>
      <c r="G22" s="14">
        <f ca="1">ROUND(INDIRECT(ADDRESS(ROW()+(0), COLUMN()+(-2), 1))*INDIRECT(ADDRESS(ROW()+(0), COLUMN()+(-1), 1)), 0)</f>
        <v>4.590000</v>
      </c>
    </row>
    <row r="23" spans="1:7" ht="13.50" thickBot="1" customHeight="1">
      <c r="A23" s="15"/>
      <c r="B23" s="15"/>
      <c r="C23" s="15"/>
      <c r="D23" s="15"/>
      <c r="E23" s="9" t="s">
        <v>47</v>
      </c>
      <c r="F23" s="9"/>
      <c r="G23" s="17">
        <f ca="1">ROUND(SUM(INDIRECT(ADDRESS(ROW()+(-1), COLUMN()+(0), 1)),INDIRECT(ADDRESS(ROW()+(-2), COLUMN()+(0), 1))), 0)</f>
        <v>12.002000</v>
      </c>
    </row>
    <row r="24" spans="1:7" ht="13.50" thickBot="1" customHeight="1">
      <c r="A24" s="15">
        <v>3.000000</v>
      </c>
      <c r="B24" s="15"/>
      <c r="C24" s="15"/>
      <c r="D24" s="18" t="s">
        <v>48</v>
      </c>
      <c r="E24" s="18"/>
      <c r="F24" s="15"/>
      <c r="G24" s="15"/>
    </row>
    <row r="25" spans="1:7" ht="13.50" thickBot="1" customHeight="1">
      <c r="A25" s="19"/>
      <c r="B25" s="19"/>
      <c r="C25" s="20" t="s">
        <v>49</v>
      </c>
      <c r="D25" s="19" t="s">
        <v>50</v>
      </c>
      <c r="E25" s="13">
        <v>2.000000</v>
      </c>
      <c r="F25" s="14">
        <f ca="1">ROUND(SUM(INDIRECT(ADDRESS(ROW()+(-2), COLUMN()+(1), 1)),INDIRECT(ADDRESS(ROW()+(-6), COLUMN()+(1), 1))), 0)</f>
        <v>231.778000</v>
      </c>
      <c r="G25" s="14">
        <f ca="1">ROUND(INDIRECT(ADDRESS(ROW()+(0), COLUMN()+(-2), 1))*INDIRECT(ADDRESS(ROW()+(0), COLUMN()+(-1), 1))/100, 0)</f>
        <v>4.636000</v>
      </c>
    </row>
    <row r="26" spans="1:7" ht="13.50" thickBot="1" customHeight="1">
      <c r="A26" s="21" t="s">
        <v>51</v>
      </c>
      <c r="B26" s="21"/>
      <c r="C26" s="22"/>
      <c r="D26" s="23"/>
      <c r="E26" s="24" t="s">
        <v>52</v>
      </c>
      <c r="F26" s="25"/>
      <c r="G26" s="26">
        <f ca="1">ROUND(SUM(INDIRECT(ADDRESS(ROW()+(-1), COLUMN()+(0), 1)),INDIRECT(ADDRESS(ROW()+(-3), COLUMN()+(0), 1)),INDIRECT(ADDRESS(ROW()+(-7), COLUMN()+(0), 1))), 0)</f>
        <v>236.414000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