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<sst xmlns="http://schemas.openxmlformats.org/spreadsheetml/2006/main" count="44" uniqueCount="44">
  <si>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</si>
  <si>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IGL010</t>
  </si>
  <si>
    <t xml:space="preserve">Ud</t>
  </si>
  <si>
    <t xml:space="preserve">Sistema de detección de gas.</t>
  </si>
  <si>
    <r>
      <rPr>
        <sz val="8.25"/>
        <color rgb="FF000000"/>
        <rFont val="Arial"/>
        <family val="2"/>
      </rPr>
      <t xml:space="preserve">Sistema de detección automática de gas natural para 2 zonas de detección compuesto de central de detección automática de gas, analógica, para 2 zonas, de 355x260x85 mm, con grado de protección IP43, 2 barras de leds que indican el estado de funcionamiento, el estado de los detectores y la concentración de gas medida por el detector de cada zona, 3 niveles de alarma, 3 relés de salida, uno de 230 V, uno de 12 Vcc y uno con los contactos libres de tensión, para cada nivel de alarma y fuente de alimentación de 230 V; 2 detectores catalíticos de gas natural, para alimentación a 12 ó 24 Vcc, de 140x162x91 mm, con grado de protección IP66, apto para atmósferas explosivas (zonas ATEX); 1 sirena con señal óptica y acústica y canalización de protección de cableado fija en superficie formada por tubo de PVC rígido, blindado, enchufable, de color gris RAL 7035, con IP44. Incluso cable no propagador de la llama libre de halógenos, elementos de fijación y cuantos accesorios sean necesarios para su correcta instalación.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</si>
  <si>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</si>
  <si>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</si>
  <si>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</si>
  <si>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</si>
  <si>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</si>
  <si>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</si>
  <si>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</si>
  <si>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mt41dce040a</t>
  </si>
  <si>
    <t xml:space="preserve">Ud</t>
  </si>
  <si>
    <t xml:space="preserve">Central de detección automática de gas, analógica, para 2 zonas, de 355x260x85 mm, con grado de protección IP43, 2 barras de leds que indican el estado de funcionamiento, el estado de los detectores y la concentración de gas medida por el detector de cada zona, 3 niveles de alarma, 3 relés de salida, uno de 230 V, uno de 12 Vcc y uno con los contactos libres de tensión, para cada nivel de alarma y fuente de alimentación de 230 V.</t>
  </si>
  <si>
    <t xml:space="preserve">mt41rte030c</t>
  </si>
  <si>
    <t xml:space="preserve">Ud</t>
  </si>
  <si>
    <t xml:space="preserve">Batería de 12 V y 3 Ah.</t>
  </si>
  <si>
    <t xml:space="preserve">mt41die061a</t>
  </si>
  <si>
    <t xml:space="preserve">Ud</t>
  </si>
  <si>
    <t xml:space="preserve">Detector catalítico de gas natural, para alimentación a 12 ó 24 Vcc, de 140x162x91 mm, con grado de protección IP66, apto para atmósferas explosivas (zonas ATEX).</t>
  </si>
  <si>
    <t xml:space="preserve">mt41apu040</t>
  </si>
  <si>
    <t xml:space="preserve">Ud</t>
  </si>
  <si>
    <t xml:space="preserve">Sirena para sistema de detección de gas, con señal óptica y acústica, con elementos de fijación.</t>
  </si>
  <si>
    <t xml:space="preserve">mt35aia220a</t>
  </si>
  <si>
    <t xml:space="preserve">m</t>
  </si>
  <si>
    <t xml:space="preserve">Tubo rígido de PVC, enchufable, curvable en caliente, de color gris RAL 7035, de 16 mm de diámetro nominal, para canalización fija en superficie. Resistencia a la compresión 1250 N, resistencia al impacto 6 julios, temperatura de trabajo -15°C hasta 90°C, con grado de protección IP44, propiedades eléctricas: aislante, no propagador de la llama. Incluso abrazaderas, elementos de sujeción y accesorios (curvas, manguitos, tees 90°, codos y curvas flexibles).</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</si>
  <si>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</si>
  <si>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</si>
  <si>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</si>
  <si>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Subtotal materiales:</t>
  </si>
  <si>
    <t xml:space="preserve">Mano de obra</t>
  </si>
  <si>
    <t xml:space="preserve">mo006</t>
  </si>
  <si>
    <t xml:space="preserve">h</t>
  </si>
  <si>
    <t xml:space="preserve">Oficial instalador de redes y equipos de detección y seguridad.</t>
  </si>
  <si>
    <t xml:space="preserve">mo105</t>
  </si>
  <si>
    <t xml:space="preserve">h</t>
  </si>
  <si>
    <t xml:space="preserve">Medio oficial instalador de redes y equipos de detección y seguridad.</t>
  </si>
  <si>
    <t xml:space="preserve">Subtotal mano de obra:</t>
  </si>
  <si>
    <t xml:space="preserve">Herramientas</t>
  </si>
  <si>
    <t xml:space="preserve">%</t>
  </si>
  <si>
    <t xml:space="preserve">Herramientas</t>
  </si>
  <si>
    <t xml:space="preserve">Coste de mantenimiento decenal: 8.015.274G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</si>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</sst>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0.89" customWidth="1"/>
    <col min="6" max="6" width="11.22" customWidth="1"/>
    <col min="7" max="7" width="12.75"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9.20177e+06</v>
      </c>
      <c r="H10" s="12">
        <f ca="1">ROUND(INDIRECT(ADDRESS(ROW()+(0), COLUMN()+(-2), 1))*INDIRECT(ADDRESS(ROW()+(0), COLUMN()+(-1), 1)), 0)</f>
        <v>9.20177e+06</v>
      </c>
    </row>
    <row r="11" spans="1:8" ht="13.50" thickBot="1" customHeight="1">
      <c r="A11" s="1" t="s">
        <v>15</v>
      </c>
      <c r="B11" s="1"/>
      <c r="C11" s="10" t="s">
        <v>16</v>
      </c>
      <c r="D11" s="10"/>
      <c r="E11" s="1" t="s">
        <v>17</v>
      </c>
      <c r="F11" s="11">
        <v>2</v>
      </c>
      <c r="G11" s="12">
        <v>213208</v>
      </c>
      <c r="H11" s="12">
        <f ca="1">ROUND(INDIRECT(ADDRESS(ROW()+(0), COLUMN()+(-2), 1))*INDIRECT(ADDRESS(ROW()+(0), COLUMN()+(-1), 1)), 0)</f>
        <v>426.416</v>
      </c>
    </row>
    <row r="12" spans="1:8" ht="24.00" thickBot="1" customHeight="1">
      <c r="A12" s="1" t="s">
        <v>18</v>
      </c>
      <c r="B12" s="1"/>
      <c r="C12" s="10" t="s">
        <v>19</v>
      </c>
      <c r="D12" s="10"/>
      <c r="E12" s="1" t="s">
        <v>20</v>
      </c>
      <c r="F12" s="11">
        <v>2</v>
      </c>
      <c r="G12" s="12">
        <v>5.79452e+06</v>
      </c>
      <c r="H12" s="12">
        <f ca="1">ROUND(INDIRECT(ADDRESS(ROW()+(0), COLUMN()+(-2), 1))*INDIRECT(ADDRESS(ROW()+(0), COLUMN()+(-1), 1)), 0)</f>
        <v>1.1589e+07</v>
      </c>
    </row>
    <row r="13" spans="1:8" ht="24.00" thickBot="1" customHeight="1">
      <c r="A13" s="1" t="s">
        <v>21</v>
      </c>
      <c r="B13" s="1"/>
      <c r="C13" s="10" t="s">
        <v>22</v>
      </c>
      <c r="D13" s="10"/>
      <c r="E13" s="1" t="s">
        <v>23</v>
      </c>
      <c r="F13" s="11">
        <v>1</v>
      </c>
      <c r="G13" s="12">
        <v>1.78982e+06</v>
      </c>
      <c r="H13" s="12">
        <f ca="1">ROUND(INDIRECT(ADDRESS(ROW()+(0), COLUMN()+(-2), 1))*INDIRECT(ADDRESS(ROW()+(0), COLUMN()+(-1), 1)), 0)</f>
        <v>1.78982e+06</v>
      </c>
    </row>
    <row r="14" spans="1:8" ht="66.00" thickBot="1" customHeight="1">
      <c r="A14" s="1" t="s">
        <v>24</v>
      </c>
      <c r="B14" s="1"/>
      <c r="C14" s="10" t="s">
        <v>25</v>
      </c>
      <c r="D14" s="10"/>
      <c r="E14" s="1" t="s">
        <v>26</v>
      </c>
      <c r="F14" s="11">
        <v>50</v>
      </c>
      <c r="G14" s="12">
        <v>26296</v>
      </c>
      <c r="H14" s="12">
        <f ca="1">ROUND(INDIRECT(ADDRESS(ROW()+(0), COLUMN()+(-2), 1))*INDIRECT(ADDRESS(ROW()+(0), COLUMN()+(-1), 1)), 0)</f>
        <v>1.3148e+06</v>
      </c>
    </row>
    <row r="15" spans="1:8" ht="55.50" thickBot="1" customHeight="1">
      <c r="A15" s="1" t="s">
        <v>27</v>
      </c>
      <c r="B15" s="1"/>
      <c r="C15" s="10" t="s">
        <v>28</v>
      </c>
      <c r="D15" s="10"/>
      <c r="E15" s="1" t="s">
        <v>29</v>
      </c>
      <c r="F15" s="13">
        <v>109</v>
      </c>
      <c r="G15" s="14">
        <v>4291</v>
      </c>
      <c r="H15" s="14">
        <f ca="1">ROUND(INDIRECT(ADDRESS(ROW()+(0), COLUMN()+(-2), 1))*INDIRECT(ADDRESS(ROW()+(0), COLUMN()+(-1), 1)), 0)</f>
        <v>467.719</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0)</f>
        <v>2.47896e+07</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6.756</v>
      </c>
      <c r="G18" s="12">
        <v>73602</v>
      </c>
      <c r="H18" s="12">
        <f ca="1">ROUND(INDIRECT(ADDRESS(ROW()+(0), COLUMN()+(-2), 1))*INDIRECT(ADDRESS(ROW()+(0), COLUMN()+(-1), 1)), 0)</f>
        <v>497.256</v>
      </c>
    </row>
    <row r="19" spans="1:8" ht="13.50" thickBot="1" customHeight="1">
      <c r="A19" s="1" t="s">
        <v>35</v>
      </c>
      <c r="B19" s="1"/>
      <c r="C19" s="10" t="s">
        <v>36</v>
      </c>
      <c r="D19" s="10"/>
      <c r="E19" s="1" t="s">
        <v>37</v>
      </c>
      <c r="F19" s="13">
        <v>6.756</v>
      </c>
      <c r="G19" s="14">
        <v>45831</v>
      </c>
      <c r="H19" s="14">
        <f ca="1">ROUND(INDIRECT(ADDRESS(ROW()+(0), COLUMN()+(-2), 1))*INDIRECT(ADDRESS(ROW()+(0), COLUMN()+(-1), 1)), 0)</f>
        <v>309.633</v>
      </c>
    </row>
    <row r="20" spans="1:8" ht="13.50" thickBot="1" customHeight="1">
      <c r="A20" s="15"/>
      <c r="B20" s="15"/>
      <c r="C20" s="15"/>
      <c r="D20" s="15"/>
      <c r="E20" s="15"/>
      <c r="F20" s="9" t="s">
        <v>38</v>
      </c>
      <c r="G20" s="9"/>
      <c r="H20" s="17">
        <f ca="1">ROUND(SUM(INDIRECT(ADDRESS(ROW()+(-1), COLUMN()+(0), 1)),INDIRECT(ADDRESS(ROW()+(-2), COLUMN()+(0), 1))), 0)</f>
        <v>806.889</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0)</f>
        <v>2.55965e+07</v>
      </c>
      <c r="H22" s="14">
        <f ca="1">ROUND(INDIRECT(ADDRESS(ROW()+(0), COLUMN()+(-2), 1))*INDIRECT(ADDRESS(ROW()+(0), COLUMN()+(-1), 1))/100, 0)</f>
        <v>511.929</v>
      </c>
    </row>
    <row r="23" spans="1:8" ht="13.50" thickBot="1" customHeight="1">
      <c r="A23" s="21" t="s">
        <v>42</v>
      </c>
      <c r="B23" s="21"/>
      <c r="C23" s="22"/>
      <c r="D23" s="22"/>
      <c r="E23" s="23"/>
      <c r="F23" s="24" t="s">
        <v>43</v>
      </c>
      <c r="G23" s="25"/>
      <c r="H23" s="26">
        <f ca="1">ROUND(SUM(INDIRECT(ADDRESS(ROW()+(-1), COLUMN()+(0), 1)),INDIRECT(ADDRESS(ROW()+(-3), COLUMN()+(0), 1)),INDIRECT(ADDRESS(ROW()+(-7), COLUMN()+(0), 1))), 0)</f>
        <v>2.61084e+07</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