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<sst xmlns="http://schemas.openxmlformats.org/spreadsheetml/2006/main" count="55" uniqueCount="55">
  <si>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</si>
  <si>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UXA030</t>
  </si>
  <si>
    <t xml:space="preserve">m²</t>
  </si>
  <si>
    <t xml:space="preserve">Piso de adoquines de piedra natural.</t>
  </si>
  <si>
    <r>
      <rPr>
        <sz val="8.25"/>
        <color rgb="FF000000"/>
        <rFont val="Arial"/>
        <family val="2"/>
      </rPr>
      <t xml:space="preserve">Piso de adoquines de piedra natural, en exteriores, realizado sobre firme con tránsito de categoría C4 (áreas peatonales, calles residenciales) y categoría de explanada E1 (5 &lt;= CBR &lt; 10), compuesto por base flexible de zahorra natural, de 20 cm de espesor, con extendido y compactado al 100% del Proctor Modificado, mediante la colocación flexible, con un grado de complejidad del aparejo bajo, de adoquines de granito Blanco Berrocal, de 8x8x5 cm, con acabado flameado en la cara vista y aserrado en las otras caras, sobre una capa de arena de granulometría comprendida entre 0,5 y 5 mm, dejando entre ellos una junta de separación de entre 2 y 3 mm, para su posterior rejuntado con arena natural, fina y seca, de 2 mm de tamaño máximo; y vibrado del piso con bandeja vibrante de guiado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</si>
  <si>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</si>
  <si>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</si>
  <si>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</si>
  <si>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</si>
  <si>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</si>
  <si>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</si>
  <si>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</si>
  <si>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mt01zah010a</t>
  </si>
  <si>
    <t xml:space="preserve">t</t>
  </si>
  <si>
    <t xml:space="preserve">Zahorra natural caliza.</t>
  </si>
  <si>
    <t xml:space="preserve">mt01arp021c</t>
  </si>
  <si>
    <t xml:space="preserve">m³</t>
  </si>
  <si>
    <t xml:space="preserve">Arena de granulometría comprendida entre 0,5 y 5 mm, no conteniendo más de un 3% de materia orgánica y arcilla. Se tendrá en cuenta lo especificado en sobre la friabilidad y en sobre la resistencia a la fragmentación de la arena.</t>
  </si>
  <si>
    <t xml:space="preserve">mt18apn010aa</t>
  </si>
  <si>
    <t xml:space="preserve">m²</t>
  </si>
  <si>
    <t xml:space="preserve">Adoquín de granito Blanco Berrocal, 8x8x5 cm, con acabado flameado en la cara vista y aserrado en las otras caras.</t>
  </si>
  <si>
    <t xml:space="preserve">mt01arp020a</t>
  </si>
  <si>
    <t xml:space="preserve">kg</t>
  </si>
  <si>
    <t xml:space="preserve">Arena natural, fina y seca, de 2 mm de tamaño máximo, exenta de sales perjudiciales, presentada en bolsas.</t>
  </si>
  <si>
    <t xml:space="preserve">Subtotal materiales:</t>
  </si>
  <si>
    <t xml:space="preserve">Equipo y maquinaria</t>
  </si>
  <si>
    <t xml:space="preserve">mq01mot010a</t>
  </si>
  <si>
    <t xml:space="preserve">h</t>
  </si>
  <si>
    <t xml:space="preserve">Motoniveladora de 141 kW.</t>
  </si>
  <si>
    <t xml:space="preserve">mq02rov010i</t>
  </si>
  <si>
    <t xml:space="preserve">h</t>
  </si>
  <si>
    <t xml:space="preserve">Compactador monocilíndrico vibrante autopropulsado, de 129 kW, de 16,2 t, ancho de trabajo 213,4 cm.</t>
  </si>
  <si>
    <t xml:space="preserve">mq02cia020j</t>
  </si>
  <si>
    <t xml:space="preserve">h</t>
  </si>
  <si>
    <t xml:space="preserve">Camión cisterna, de 8 m³ de capacidad.</t>
  </si>
  <si>
    <t xml:space="preserve">mq02rod010a</t>
  </si>
  <si>
    <t xml:space="preserve">h</t>
  </si>
  <si>
    <t xml:space="preserve">Bandeja vibrante de guiado manual, de 170 kg, ancho de trabajo 50 cm, reversible.</t>
  </si>
  <si>
    <t xml:space="preserve">mq06hor010</t>
  </si>
  <si>
    <t xml:space="preserve">h</t>
  </si>
  <si>
    <t xml:space="preserve">Hormigonera eléctrica con una capacidad de amasado de 160 l.</t>
  </si>
  <si>
    <t xml:space="preserve">Subtotal equipo y maquinaria:</t>
  </si>
  <si>
    <t xml:space="preserve">Mano de obra</t>
  </si>
  <si>
    <t xml:space="preserve">mo041</t>
  </si>
  <si>
    <t xml:space="preserve">h</t>
  </si>
  <si>
    <t xml:space="preserve">Oficial de construcción de obra civil.</t>
  </si>
  <si>
    <t xml:space="preserve">mo087</t>
  </si>
  <si>
    <t xml:space="preserve">h</t>
  </si>
  <si>
    <t xml:space="preserve">Medio oficial de construcción de obra civil.</t>
  </si>
  <si>
    <t xml:space="preserve">Subtotal mano de obra:</t>
  </si>
  <si>
    <t xml:space="preserve">Herramientas</t>
  </si>
  <si>
    <t xml:space="preserve">%</t>
  </si>
  <si>
    <t xml:space="preserve">Herramientas</t>
  </si>
  <si>
    <t xml:space="preserve">Coste de mantenimiento decenal: 29.003G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</si>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</sst>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67.49" customWidth="1"/>
    <col min="6" max="6" width="13.77" customWidth="1"/>
    <col min="7" max="7" width="15.13"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0.23</v>
      </c>
      <c r="G10" s="12">
        <v>59293</v>
      </c>
      <c r="H10" s="12">
        <f ca="1">ROUND(INDIRECT(ADDRESS(ROW()+(0), COLUMN()+(-2), 1))*INDIRECT(ADDRESS(ROW()+(0), COLUMN()+(-1), 1)), 0)</f>
        <v>13.637</v>
      </c>
    </row>
    <row r="11" spans="1:8" ht="34.50" thickBot="1" customHeight="1">
      <c r="A11" s="1" t="s">
        <v>15</v>
      </c>
      <c r="B11" s="1"/>
      <c r="C11" s="10" t="s">
        <v>16</v>
      </c>
      <c r="D11" s="10"/>
      <c r="E11" s="1" t="s">
        <v>17</v>
      </c>
      <c r="F11" s="11">
        <v>0.055</v>
      </c>
      <c r="G11" s="12">
        <v>142303</v>
      </c>
      <c r="H11" s="12">
        <f ca="1">ROUND(INDIRECT(ADDRESS(ROW()+(0), COLUMN()+(-2), 1))*INDIRECT(ADDRESS(ROW()+(0), COLUMN()+(-1), 1)), 0)</f>
        <v>7.827</v>
      </c>
    </row>
    <row r="12" spans="1:8" ht="24.00" thickBot="1" customHeight="1">
      <c r="A12" s="1" t="s">
        <v>18</v>
      </c>
      <c r="B12" s="1"/>
      <c r="C12" s="10" t="s">
        <v>19</v>
      </c>
      <c r="D12" s="10"/>
      <c r="E12" s="1" t="s">
        <v>20</v>
      </c>
      <c r="F12" s="11">
        <v>1.05</v>
      </c>
      <c r="G12" s="12">
        <v>469017</v>
      </c>
      <c r="H12" s="12">
        <f ca="1">ROUND(INDIRECT(ADDRESS(ROW()+(0), COLUMN()+(-2), 1))*INDIRECT(ADDRESS(ROW()+(0), COLUMN()+(-1), 1)), 0)</f>
        <v>492.468</v>
      </c>
    </row>
    <row r="13" spans="1:8" ht="24.00" thickBot="1" customHeight="1">
      <c r="A13" s="1" t="s">
        <v>21</v>
      </c>
      <c r="B13" s="1"/>
      <c r="C13" s="10" t="s">
        <v>22</v>
      </c>
      <c r="D13" s="10"/>
      <c r="E13" s="1" t="s">
        <v>23</v>
      </c>
      <c r="F13" s="13">
        <v>1</v>
      </c>
      <c r="G13" s="14">
        <v>2075</v>
      </c>
      <c r="H13" s="14">
        <f ca="1">ROUND(INDIRECT(ADDRESS(ROW()+(0), COLUMN()+(-2), 1))*INDIRECT(ADDRESS(ROW()+(0), COLUMN()+(-1), 1)), 0)</f>
        <v>2.075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0)</f>
        <v>516.007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0.007</v>
      </c>
      <c r="G16" s="12">
        <v>433259</v>
      </c>
      <c r="H16" s="12">
        <f ca="1">ROUND(INDIRECT(ADDRESS(ROW()+(0), COLUMN()+(-2), 1))*INDIRECT(ADDRESS(ROW()+(0), COLUMN()+(-1), 1)), 0)</f>
        <v>3.033</v>
      </c>
    </row>
    <row r="17" spans="1:8" ht="24.00" thickBot="1" customHeight="1">
      <c r="A17" s="1" t="s">
        <v>29</v>
      </c>
      <c r="B17" s="1"/>
      <c r="C17" s="10" t="s">
        <v>30</v>
      </c>
      <c r="D17" s="10"/>
      <c r="E17" s="1" t="s">
        <v>31</v>
      </c>
      <c r="F17" s="11">
        <v>0.012</v>
      </c>
      <c r="G17" s="12">
        <v>398230</v>
      </c>
      <c r="H17" s="12">
        <f ca="1">ROUND(INDIRECT(ADDRESS(ROW()+(0), COLUMN()+(-2), 1))*INDIRECT(ADDRESS(ROW()+(0), COLUMN()+(-1), 1)), 0)</f>
        <v>4.779</v>
      </c>
    </row>
    <row r="18" spans="1:8" ht="13.50" thickBot="1" customHeight="1">
      <c r="A18" s="1" t="s">
        <v>32</v>
      </c>
      <c r="B18" s="1"/>
      <c r="C18" s="10" t="s">
        <v>33</v>
      </c>
      <c r="D18" s="10"/>
      <c r="E18" s="1" t="s">
        <v>34</v>
      </c>
      <c r="F18" s="11">
        <v>0.005</v>
      </c>
      <c r="G18" s="12">
        <v>678593</v>
      </c>
      <c r="H18" s="12">
        <f ca="1">ROUND(INDIRECT(ADDRESS(ROW()+(0), COLUMN()+(-2), 1))*INDIRECT(ADDRESS(ROW()+(0), COLUMN()+(-1), 1)), 0)</f>
        <v>3.393</v>
      </c>
    </row>
    <row r="19" spans="1:8" ht="24.00" thickBot="1" customHeight="1">
      <c r="A19" s="1" t="s">
        <v>35</v>
      </c>
      <c r="B19" s="1"/>
      <c r="C19" s="10" t="s">
        <v>36</v>
      </c>
      <c r="D19" s="10"/>
      <c r="E19" s="1" t="s">
        <v>37</v>
      </c>
      <c r="F19" s="11">
        <v>0.3</v>
      </c>
      <c r="G19" s="12">
        <v>27167</v>
      </c>
      <c r="H19" s="12">
        <f ca="1">ROUND(INDIRECT(ADDRESS(ROW()+(0), COLUMN()+(-2), 1))*INDIRECT(ADDRESS(ROW()+(0), COLUMN()+(-1), 1)), 0)</f>
        <v>8.15</v>
      </c>
    </row>
    <row r="20" spans="1:8" ht="13.50" thickBot="1" customHeight="1">
      <c r="A20" s="1" t="s">
        <v>38</v>
      </c>
      <c r="B20" s="1"/>
      <c r="C20" s="10" t="s">
        <v>39</v>
      </c>
      <c r="D20" s="10"/>
      <c r="E20" s="1" t="s">
        <v>40</v>
      </c>
      <c r="F20" s="13">
        <v>0.005</v>
      </c>
      <c r="G20" s="14">
        <v>19690</v>
      </c>
      <c r="H20" s="14">
        <f ca="1">ROUND(INDIRECT(ADDRESS(ROW()+(0), COLUMN()+(-2), 1))*INDIRECT(ADDRESS(ROW()+(0), COLUMN()+(-1), 1)), 0)</f>
        <v>98</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1)),INDIRECT(ADDRESS(ROW()+(-5), COLUMN()+(0), 1))), 0)</f>
        <v>19.453</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0.286</v>
      </c>
      <c r="G23" s="12">
        <v>68611</v>
      </c>
      <c r="H23" s="12">
        <f ca="1">ROUND(INDIRECT(ADDRESS(ROW()+(0), COLUMN()+(-2), 1))*INDIRECT(ADDRESS(ROW()+(0), COLUMN()+(-1), 1)), 0)</f>
        <v>19.623</v>
      </c>
    </row>
    <row r="24" spans="1:8" ht="13.50" thickBot="1" customHeight="1">
      <c r="A24" s="1" t="s">
        <v>46</v>
      </c>
      <c r="B24" s="1"/>
      <c r="C24" s="10" t="s">
        <v>47</v>
      </c>
      <c r="D24" s="10"/>
      <c r="E24" s="1" t="s">
        <v>48</v>
      </c>
      <c r="F24" s="13">
        <v>0.309</v>
      </c>
      <c r="G24" s="14">
        <v>43989</v>
      </c>
      <c r="H24" s="14">
        <f ca="1">ROUND(INDIRECT(ADDRESS(ROW()+(0), COLUMN()+(-2), 1))*INDIRECT(ADDRESS(ROW()+(0), COLUMN()+(-1), 1)), 0)</f>
        <v>13.593</v>
      </c>
    </row>
    <row r="25" spans="1:8" ht="13.50" thickBot="1" customHeight="1">
      <c r="A25" s="15"/>
      <c r="B25" s="15"/>
      <c r="C25" s="15"/>
      <c r="D25" s="15"/>
      <c r="E25" s="15"/>
      <c r="F25" s="9" t="s">
        <v>49</v>
      </c>
      <c r="G25" s="9"/>
      <c r="H25" s="17">
        <f ca="1">ROUND(SUM(INDIRECT(ADDRESS(ROW()+(-1), COLUMN()+(0), 1)),INDIRECT(ADDRESS(ROW()+(-2), COLUMN()+(0), 1))), 0)</f>
        <v>33.216</v>
      </c>
    </row>
    <row r="26" spans="1:8" ht="13.50" thickBot="1" customHeight="1">
      <c r="A26" s="15">
        <v>4</v>
      </c>
      <c r="B26" s="15"/>
      <c r="C26" s="15"/>
      <c r="D26" s="15"/>
      <c r="E26" s="18" t="s">
        <v>50</v>
      </c>
      <c r="F26" s="18"/>
      <c r="G26" s="15"/>
      <c r="H26" s="15"/>
    </row>
    <row r="27" spans="1:8" ht="13.50" thickBot="1" customHeight="1">
      <c r="A27" s="19"/>
      <c r="B27" s="19"/>
      <c r="C27" s="20" t="s">
        <v>51</v>
      </c>
      <c r="D27" s="20"/>
      <c r="E27" s="19" t="s">
        <v>52</v>
      </c>
      <c r="F27" s="13">
        <v>2</v>
      </c>
      <c r="G27" s="14">
        <f ca="1">ROUND(SUM(INDIRECT(ADDRESS(ROW()+(-2), COLUMN()+(1), 1)),INDIRECT(ADDRESS(ROW()+(-6), COLUMN()+(1), 1)),INDIRECT(ADDRESS(ROW()+(-13), COLUMN()+(1), 1))), 0)</f>
        <v>568.676</v>
      </c>
      <c r="H27" s="14">
        <f ca="1">ROUND(INDIRECT(ADDRESS(ROW()+(0), COLUMN()+(-2), 1))*INDIRECT(ADDRESS(ROW()+(0), COLUMN()+(-1), 1))/100, 0)</f>
        <v>11.374</v>
      </c>
    </row>
    <row r="28" spans="1:8" ht="13.50" thickBot="1" customHeight="1">
      <c r="A28" s="21" t="s">
        <v>53</v>
      </c>
      <c r="B28" s="21"/>
      <c r="C28" s="22"/>
      <c r="D28" s="22"/>
      <c r="E28" s="23"/>
      <c r="F28" s="24" t="s">
        <v>54</v>
      </c>
      <c r="G28" s="25"/>
      <c r="H28" s="26">
        <f ca="1">ROUND(SUM(INDIRECT(ADDRESS(ROW()+(-1), COLUMN()+(0), 1)),INDIRECT(ADDRESS(ROW()+(-3), COLUMN()+(0), 1)),INDIRECT(ADDRESS(ROW()+(-7), COLUMN()+(0), 1)),INDIRECT(ADDRESS(ROW()+(-14), COLUMN()+(0), 1))), 0)</f>
        <v>580.05</v>
      </c>
    </row>
  </sheetData>
  <mergeCells count="5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F25:G25"/>
    <mergeCell ref="A26:B26"/>
    <mergeCell ref="C26:D26"/>
    <mergeCell ref="E26:F26"/>
    <mergeCell ref="A27:B27"/>
    <mergeCell ref="C27:D27"/>
    <mergeCell ref="A28:E28"/>
    <mergeCell ref="F28:G28"/>
  </mergeCells>
  <pageMargins left="0.147638" right="0.147638" top="0.206693" bottom="0.206693" header="0.0" footer="0.0"/>
  <pageSetup paperSize="9" orientation="portrait"/>
  <rowBreaks count="0" manualBreakCount="0">
    </rowBreaks>
</worksheet>
</file>