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<sst xmlns="http://schemas.openxmlformats.org/spreadsheetml/2006/main" count="49" uniqueCount="49">
  <si>
    <t xml:space="preserve"/>
  </si>
  <si>
    <t xml:space="preserve">UBC010</t>
  </si>
  <si>
    <t xml:space="preserve">m</t>
  </si>
  <si>
    <t xml:space="preserve">Conducción enterrada de agua para instalación centralizada de calefacción.</t>
  </si>
  <si>
    <r>
      <rPr>
        <sz val="8.25"/>
        <color rgb="FF000000"/>
        <rFont val="Arial"/>
        <family val="2"/>
      </rPr>
      <t xml:space="preserve">Conducción enterrada de agua para instalación centralizada de calefacción de grupos de viviendas unifamiliares formada por 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 colocada sobre colchón de arena de 10 cm de espesor, debidamente compactada y nivelada con pisón vibrante de guiado manual, relleno lateral compactando hasta los riñones y posterior relleno con la misma arena hasta 15 cm por encima de la generatriz superior de la tubería. Incluso accesorios de unión y kits de aislamiento. El precio no incluye la excavación ni el relleno principal.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</si>
  <si>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</si>
  <si>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</si>
  <si>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</si>
  <si>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</si>
  <si>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</si>
  <si>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</si>
  <si>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</si>
  <si>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mt37scu009aa</t>
  </si>
  <si>
    <t xml:space="preserve">m</t>
  </si>
  <si>
    <t xml:space="preserve">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t>
  </si>
  <si>
    <t xml:space="preserve">mt37scu109a</t>
  </si>
  <si>
    <t xml:space="preserve">Ud</t>
  </si>
  <si>
    <t xml:space="preserve">Accesorios de unión y kits de aislamiento para tubería, de 40 mm de diámetro.</t>
  </si>
  <si>
    <t xml:space="preserve">mt01ara010a</t>
  </si>
  <si>
    <t xml:space="preserve">m³</t>
  </si>
  <si>
    <t xml:space="preserve">Arena con granulometría de 0 a 5 mm de diámetro, limpia.</t>
  </si>
  <si>
    <t xml:space="preserve">Subtotal materiales:</t>
  </si>
  <si>
    <t xml:space="preserve">Equipo y maquinaria</t>
  </si>
  <si>
    <t xml:space="preserve">mq01ret020b</t>
  </si>
  <si>
    <t xml:space="preserve">h</t>
  </si>
  <si>
    <t xml:space="preserve">Retrocargadora sobre neumáticos, de 70 kW.</t>
  </si>
  <si>
    <t xml:space="preserve">mq02rop020</t>
  </si>
  <si>
    <t xml:space="preserve">h</t>
  </si>
  <si>
    <t xml:space="preserve">Pisón vibrante de guiado manual, de 80 kg, con placa de 30x30 cm, tipo rana.</t>
  </si>
  <si>
    <t xml:space="preserve">Subtotal equipo y maquinaria:</t>
  </si>
  <si>
    <t xml:space="preserve">Mano de obra</t>
  </si>
  <si>
    <t xml:space="preserve">mo004</t>
  </si>
  <si>
    <t xml:space="preserve">h</t>
  </si>
  <si>
    <t xml:space="preserve">Oficial calefactor.</t>
  </si>
  <si>
    <t xml:space="preserve">mo103</t>
  </si>
  <si>
    <t xml:space="preserve">h</t>
  </si>
  <si>
    <t xml:space="preserve">Medio oficial calefactor.</t>
  </si>
  <si>
    <t xml:space="preserve">mo041</t>
  </si>
  <si>
    <t xml:space="preserve">h</t>
  </si>
  <si>
    <t xml:space="preserve">Oficial de construcción de obra civil.</t>
  </si>
  <si>
    <t xml:space="preserve">mo087</t>
  </si>
  <si>
    <t xml:space="preserve">h</t>
  </si>
  <si>
    <t xml:space="preserve">Medio oficial de construcción de obra civil.</t>
  </si>
  <si>
    <t xml:space="preserve">Subtotal mano de obra:</t>
  </si>
  <si>
    <t xml:space="preserve">Herramientas</t>
  </si>
  <si>
    <t xml:space="preserve">%</t>
  </si>
  <si>
    <t xml:space="preserve">Herramientas</t>
  </si>
  <si>
    <t xml:space="preserve">Coste de mantenimiento decenal: 103.333G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</si>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</sst>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31" customWidth="1"/>
    <col min="4" max="4" width="67.49" customWidth="1"/>
    <col min="5" max="5" width="13.77" customWidth="1"/>
    <col min="6" max="6" width="15.13" customWidth="1"/>
    <col min="7" max="7" width="11.0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76.50" thickBot="1" customHeight="1">
      <c r="A10" s="1" t="s">
        <v>12</v>
      </c>
      <c r="B10" s="1"/>
      <c r="C10" s="10" t="s">
        <v>13</v>
      </c>
      <c r="D10" s="1" t="s">
        <v>14</v>
      </c>
      <c r="E10" s="11">
        <v>1</v>
      </c>
      <c r="F10" s="12">
        <v>989897</v>
      </c>
      <c r="G10" s="12">
        <f ca="1">ROUND(INDIRECT(ADDRESS(ROW()+(0), COLUMN()+(-2), 1))*INDIRECT(ADDRESS(ROW()+(0), COLUMN()+(-1), 1)), 0)</f>
        <v>989.897</v>
      </c>
    </row>
    <row r="11" spans="1:7" ht="13.50" thickBot="1" customHeight="1">
      <c r="A11" s="1" t="s">
        <v>15</v>
      </c>
      <c r="B11" s="1"/>
      <c r="C11" s="10" t="s">
        <v>16</v>
      </c>
      <c r="D11" s="1" t="s">
        <v>17</v>
      </c>
      <c r="E11" s="11">
        <v>0.1</v>
      </c>
      <c r="F11" s="12">
        <v>989897</v>
      </c>
      <c r="G11" s="12">
        <f ca="1">ROUND(INDIRECT(ADDRESS(ROW()+(0), COLUMN()+(-2), 1))*INDIRECT(ADDRESS(ROW()+(0), COLUMN()+(-1), 1)), 0)</f>
        <v>98.99</v>
      </c>
    </row>
    <row r="12" spans="1:7" ht="13.50" thickBot="1" customHeight="1">
      <c r="A12" s="1" t="s">
        <v>18</v>
      </c>
      <c r="B12" s="1"/>
      <c r="C12" s="10" t="s">
        <v>19</v>
      </c>
      <c r="D12" s="1" t="s">
        <v>20</v>
      </c>
      <c r="E12" s="13">
        <v>0.156</v>
      </c>
      <c r="F12" s="14">
        <v>84789</v>
      </c>
      <c r="G12" s="14">
        <f ca="1">ROUND(INDIRECT(ADDRESS(ROW()+(0), COLUMN()+(-2), 1))*INDIRECT(ADDRESS(ROW()+(0), COLUMN()+(-1), 1)), 0)</f>
        <v>13.227</v>
      </c>
    </row>
    <row r="13" spans="1:7" ht="13.50" thickBot="1" customHeight="1">
      <c r="A13" s="15"/>
      <c r="B13" s="15"/>
      <c r="C13" s="15"/>
      <c r="D13" s="15"/>
      <c r="E13" s="9" t="s">
        <v>21</v>
      </c>
      <c r="F13" s="9"/>
      <c r="G13" s="17">
        <f ca="1">ROUND(SUM(INDIRECT(ADDRESS(ROW()+(-1), COLUMN()+(0), 1)),INDIRECT(ADDRESS(ROW()+(-2), COLUMN()+(0), 1)),INDIRECT(ADDRESS(ROW()+(-3), COLUMN()+(0), 1))), 0)</f>
        <v>1.10211e+06</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0.048</v>
      </c>
      <c r="F15" s="12">
        <v>233441</v>
      </c>
      <c r="G15" s="12">
        <f ca="1">ROUND(INDIRECT(ADDRESS(ROW()+(0), COLUMN()+(-2), 1))*INDIRECT(ADDRESS(ROW()+(0), COLUMN()+(-1), 1)), 0)</f>
        <v>11.205</v>
      </c>
    </row>
    <row r="16" spans="1:7" ht="13.50" thickBot="1" customHeight="1">
      <c r="A16" s="1" t="s">
        <v>26</v>
      </c>
      <c r="B16" s="1"/>
      <c r="C16" s="10" t="s">
        <v>27</v>
      </c>
      <c r="D16" s="1" t="s">
        <v>28</v>
      </c>
      <c r="E16" s="13">
        <v>0.117</v>
      </c>
      <c r="F16" s="14">
        <v>22372</v>
      </c>
      <c r="G16" s="14">
        <f ca="1">ROUND(INDIRECT(ADDRESS(ROW()+(0), COLUMN()+(-2), 1))*INDIRECT(ADDRESS(ROW()+(0), COLUMN()+(-1), 1)), 0)</f>
        <v>2.618</v>
      </c>
    </row>
    <row r="17" spans="1:7" ht="13.50" thickBot="1" customHeight="1">
      <c r="A17" s="15"/>
      <c r="B17" s="15"/>
      <c r="C17" s="15"/>
      <c r="D17" s="15"/>
      <c r="E17" s="9" t="s">
        <v>29</v>
      </c>
      <c r="F17" s="9"/>
      <c r="G17" s="17">
        <f ca="1">ROUND(SUM(INDIRECT(ADDRESS(ROW()+(-1), COLUMN()+(0), 1)),INDIRECT(ADDRESS(ROW()+(-2), COLUMN()+(0), 1))), 0)</f>
        <v>13.823</v>
      </c>
    </row>
    <row r="18" spans="1:7" ht="13.50" thickBot="1" customHeight="1">
      <c r="A18" s="15">
        <v>3</v>
      </c>
      <c r="B18" s="15"/>
      <c r="C18" s="15"/>
      <c r="D18" s="18" t="s">
        <v>30</v>
      </c>
      <c r="E18" s="18"/>
      <c r="F18" s="15"/>
      <c r="G18" s="15"/>
    </row>
    <row r="19" spans="1:7" ht="13.50" thickBot="1" customHeight="1">
      <c r="A19" s="1" t="s">
        <v>31</v>
      </c>
      <c r="B19" s="1"/>
      <c r="C19" s="10" t="s">
        <v>32</v>
      </c>
      <c r="D19" s="1" t="s">
        <v>33</v>
      </c>
      <c r="E19" s="11">
        <v>0.028</v>
      </c>
      <c r="F19" s="12">
        <v>73602</v>
      </c>
      <c r="G19" s="12">
        <f ca="1">ROUND(INDIRECT(ADDRESS(ROW()+(0), COLUMN()+(-2), 1))*INDIRECT(ADDRESS(ROW()+(0), COLUMN()+(-1), 1)), 0)</f>
        <v>2.061</v>
      </c>
    </row>
    <row r="20" spans="1:7" ht="13.50" thickBot="1" customHeight="1">
      <c r="A20" s="1" t="s">
        <v>34</v>
      </c>
      <c r="B20" s="1"/>
      <c r="C20" s="10" t="s">
        <v>35</v>
      </c>
      <c r="D20" s="1" t="s">
        <v>36</v>
      </c>
      <c r="E20" s="11">
        <v>0.028</v>
      </c>
      <c r="F20" s="12">
        <v>45831</v>
      </c>
      <c r="G20" s="12">
        <f ca="1">ROUND(INDIRECT(ADDRESS(ROW()+(0), COLUMN()+(-2), 1))*INDIRECT(ADDRESS(ROW()+(0), COLUMN()+(-1), 1)), 0)</f>
        <v>1.283</v>
      </c>
    </row>
    <row r="21" spans="1:7" ht="13.50" thickBot="1" customHeight="1">
      <c r="A21" s="1" t="s">
        <v>37</v>
      </c>
      <c r="B21" s="1"/>
      <c r="C21" s="10" t="s">
        <v>38</v>
      </c>
      <c r="D21" s="1" t="s">
        <v>39</v>
      </c>
      <c r="E21" s="11">
        <v>0.054</v>
      </c>
      <c r="F21" s="12">
        <v>71618</v>
      </c>
      <c r="G21" s="12">
        <f ca="1">ROUND(INDIRECT(ADDRESS(ROW()+(0), COLUMN()+(-2), 1))*INDIRECT(ADDRESS(ROW()+(0), COLUMN()+(-1), 1)), 0)</f>
        <v>3.867</v>
      </c>
    </row>
    <row r="22" spans="1:7" ht="13.50" thickBot="1" customHeight="1">
      <c r="A22" s="1" t="s">
        <v>40</v>
      </c>
      <c r="B22" s="1"/>
      <c r="C22" s="10" t="s">
        <v>41</v>
      </c>
      <c r="D22" s="1" t="s">
        <v>42</v>
      </c>
      <c r="E22" s="13">
        <v>0.054</v>
      </c>
      <c r="F22" s="14">
        <v>45914</v>
      </c>
      <c r="G22" s="14">
        <f ca="1">ROUND(INDIRECT(ADDRESS(ROW()+(0), COLUMN()+(-2), 1))*INDIRECT(ADDRESS(ROW()+(0), COLUMN()+(-1), 1)), 0)</f>
        <v>2.479</v>
      </c>
    </row>
    <row r="23" spans="1:7" ht="13.50" thickBot="1" customHeight="1">
      <c r="A23" s="15"/>
      <c r="B23" s="15"/>
      <c r="C23" s="15"/>
      <c r="D23" s="15"/>
      <c r="E23" s="9" t="s">
        <v>43</v>
      </c>
      <c r="F23" s="9"/>
      <c r="G23" s="17">
        <f ca="1">ROUND(SUM(INDIRECT(ADDRESS(ROW()+(-1), COLUMN()+(0), 1)),INDIRECT(ADDRESS(ROW()+(-2), COLUMN()+(0), 1)),INDIRECT(ADDRESS(ROW()+(-3), COLUMN()+(0), 1)),INDIRECT(ADDRESS(ROW()+(-4), COLUMN()+(0), 1))), 0)</f>
        <v>9.69</v>
      </c>
    </row>
    <row r="24" spans="1:7" ht="13.50" thickBot="1" customHeight="1">
      <c r="A24" s="15">
        <v>4</v>
      </c>
      <c r="B24" s="15"/>
      <c r="C24" s="15"/>
      <c r="D24" s="18" t="s">
        <v>44</v>
      </c>
      <c r="E24" s="18"/>
      <c r="F24" s="15"/>
      <c r="G24" s="15"/>
    </row>
    <row r="25" spans="1:7" ht="13.50" thickBot="1" customHeight="1">
      <c r="A25" s="19"/>
      <c r="B25" s="19"/>
      <c r="C25" s="20" t="s">
        <v>45</v>
      </c>
      <c r="D25" s="19" t="s">
        <v>46</v>
      </c>
      <c r="E25" s="13">
        <v>2</v>
      </c>
      <c r="F25" s="14">
        <f ca="1">ROUND(SUM(INDIRECT(ADDRESS(ROW()+(-2), COLUMN()+(1), 1)),INDIRECT(ADDRESS(ROW()+(-8), COLUMN()+(1), 1)),INDIRECT(ADDRESS(ROW()+(-12), COLUMN()+(1), 1))), 0)</f>
        <v>1.12563e+06</v>
      </c>
      <c r="G25" s="14">
        <f ca="1">ROUND(INDIRECT(ADDRESS(ROW()+(0), COLUMN()+(-2), 1))*INDIRECT(ADDRESS(ROW()+(0), COLUMN()+(-1), 1))/100, 0)</f>
        <v>22.513</v>
      </c>
    </row>
    <row r="26" spans="1:7" ht="13.50" thickBot="1" customHeight="1">
      <c r="A26" s="21" t="s">
        <v>47</v>
      </c>
      <c r="B26" s="21"/>
      <c r="C26" s="22"/>
      <c r="D26" s="23"/>
      <c r="E26" s="24" t="s">
        <v>48</v>
      </c>
      <c r="F26" s="25"/>
      <c r="G26" s="26">
        <f ca="1">ROUND(SUM(INDIRECT(ADDRESS(ROW()+(-1), COLUMN()+(0), 1)),INDIRECT(ADDRESS(ROW()+(-3), COLUMN()+(0), 1)),INDIRECT(ADDRESS(ROW()+(-9), COLUMN()+(0), 1)),INDIRECT(ADDRESS(ROW()+(-13), COLUMN()+(0), 1))), 0)</f>
        <v>1.14814e+06</v>
      </c>
    </row>
  </sheetData>
  <mergeCells count="30">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B20"/>
    <mergeCell ref="A21:B21"/>
    <mergeCell ref="A22:B22"/>
    <mergeCell ref="A23:B23"/>
    <mergeCell ref="E23:F23"/>
    <mergeCell ref="A24:B24"/>
    <mergeCell ref="D24:E24"/>
    <mergeCell ref="A25:B25"/>
    <mergeCell ref="A26:D26"/>
    <mergeCell ref="E26:F26"/>
  </mergeCells>
  <pageMargins left="0.147638" right="0.147638" top="0.206693" bottom="0.206693" header="0.0" footer="0.0"/>
  <pageSetup paperSize="9" orientation="portrait"/>
  <rowBreaks count="0" manualBreakCount="0">
    </rowBreaks>
</worksheet>
</file>