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<sst xmlns="http://schemas.openxmlformats.org/spreadsheetml/2006/main" count="91" uniqueCount="91">
  <si>
    <t xml:space="preserve"/>
  </si>
  <si>
    <t xml:space="preserve">QAB311</t>
  </si>
  <si>
    <t xml:space="preserve">m²</t>
  </si>
  <si>
    <t xml:space="preserve">Cubierta plana transitable, no ventilada, con solado fijo, para uso deportivo. Impermeabilización con membranas de poliolefinas.</t>
  </si>
  <si>
    <r>
      <rPr>
        <sz val="8.25"/>
        <color rgb="FF000000"/>
        <rFont val="Arial"/>
        <family val="2"/>
      </rPr>
      <t xml:space="preserve">Cubierta plana transitable, no ventilada, con solado fijo, tipo convencional, pendiente del 1% al 5%, para uso deportivo. FORMACIÓN DE PENDIENTES: mediante encintado de limatesas, limahoyas y juntas con fajas fajas fajas fajas fajas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dosaje 1:6 de 4 cm de espesor, acabado fratasado; AISLAMIENTO TÉRMICO: panel rígido de poliestireno extruido, de superficie lisa y mecanizado lateral a media madera, de 50 mm de espesor, resistencia a compresión &gt;= 300 kPa; IMPERMEABILIZACIÓN: tipo monocapa, adherida, formada por una membrana impermeabilizante flexible tipo EVAC compuesta de una doble hoja de poliolefina termoplástica con acetato de vinil etileno, con ambas caras revestidas de fibras de poliéster no tejidas, de 0,52 mm de espesor y 335 g/m², fijada al soporte en toda su superficie mediante adhesivo cementoso mejorado C2 E, y solapes fijados con adhesivo cementoso mejorado C2 E S1; CAPA DE PROTECCIÓN: revestimiento continuo sintético, formado por la aplicación sucesiva de una capa de mortero epoxi bicomponente, abrasión Taber en seco &lt; 0,2 g y rendimiento aproximado de 0,80 kg/m²; dos capas de mortero bicomponente a base de resinas acrílico-epoxi, abrasión Taber en seco &lt; 0,2 g y rendimiento aproximado de 0,4 kg/m² por capa; y una capa de sellado con pintura bicomponente a base de resinas acrílico-epoxi, abrasión Taber en seco &lt; 0,2 g, viscosidad &gt; 40 poises y rendimiento aproximado de 0,2 kg/m²; extendidas a mano mediante rastras de banda de goma en capas uniformes con un espesor total aproximado de 1,0 mm, colocado sobre base de hormigón fck 250, HA-25/B/19/IIa de 10 cm de espesor, reforzado con armadura secundaria de distribución ensamblada "in situ" Ø6 c/15 - Ø6 c/15 de acero AP 500, con varillas conformadas longitudinales de 6 mm de diámetro cada 15 cm y varillas conformadas transversales de 6 mm de diámetro cada 15 cm. El precio no incluye la ejecución y el sellado de las juntas ni la ejecución de remates en los encuentros con paramentos y desagües.</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</si>
  <si>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</si>
  <si>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</si>
  <si>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</si>
  <si>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</si>
  <si>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</si>
  <si>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</si>
  <si>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</si>
  <si>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</si>
  <si>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</si>
  <si>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</si>
  <si>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</si>
  <si>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</si>
  <si>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bolsas.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</si>
  <si>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</si>
  <si>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</si>
  <si>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</si>
  <si>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</si>
  <si>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</si>
  <si>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</si>
  <si>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</si>
  <si>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</si>
  <si>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</si>
  <si>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</si>
  <si>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</si>
  <si>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</si>
  <si>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mt08cem000p</t>
  </si>
  <si>
    <t xml:space="preserve">kg</t>
  </si>
  <si>
    <t xml:space="preserve">Cemento gris en bolsas.</t>
  </si>
  <si>
    <t xml:space="preserve">mt16pxa010ac</t>
  </si>
  <si>
    <t xml:space="preserve">m²</t>
  </si>
  <si>
    <t xml:space="preserve">Panel rígido de poliestireno extruido, de superficie lisa y mecanizado lateral a media madera, de 50 mm de espesor, resistencia a compresión &gt;= 300 kPa, resistencia térmica 1,5 m²K/W, conductividad térmica 0,034 W/(mK), Euroclase E de reacción al fuego, con código de designación XPS-EN 13164-T1-CS(10/Y)300-DLT(2)5-DS(70,90)-WL(T)0,7-FTCI1.</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</si>
  <si>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</si>
  <si>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</si>
  <si>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</si>
  <si>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mt15rev011a</t>
  </si>
  <si>
    <t xml:space="preserve">m²</t>
  </si>
  <si>
    <t xml:space="preserve">Membrana impermeabilizante flexible tipo EVAC, compuesta de una doble hoja de poliolefina termoplástica con acetato de vinil etileno, con ambas caras revestidas de fibras de poliéster no tejidas, de 0,52 mm de espesor y 335 g/m².</t>
  </si>
  <si>
    <t xml:space="preserve">mt09mcr250b</t>
  </si>
  <si>
    <t xml:space="preserve">kg</t>
  </si>
  <si>
    <t xml:space="preserve">Adhesivo cementoso mejorado, C2 E S1, con tiempo abierto ampliado y gran deformabilidad, para la fijación de solapes de geomembranas, compuesto por cementos especiales, agregados seleccionados y resinas sintéticas.</t>
  </si>
  <si>
    <t xml:space="preserve">mt07ame141bbq1</t>
  </si>
  <si>
    <t xml:space="preserve">m²</t>
  </si>
  <si>
    <t xml:space="preserve">Armadura secundaria de distribución ensamblada "in situ" ø 6 c/15 - ø 6 c/15 de acero AP 500, según NP 4007 99, con varillas conformadas longitudinales de 6 mm de diámetro cada 15 cm y varillas conformadas transversales de 6 mm de diámetro cada 15 cm.</t>
  </si>
  <si>
    <t xml:space="preserve">mt10haf130igqg</t>
  </si>
  <si>
    <t xml:space="preserve">m³</t>
  </si>
  <si>
    <t xml:space="preserve">Hormigón fck 250, tipo HA-25/B/19/IIa según EHE-08, elaborado en planta.</t>
  </si>
  <si>
    <t xml:space="preserve">mt47adc010a</t>
  </si>
  <si>
    <t xml:space="preserve">kg</t>
  </si>
  <si>
    <t xml:space="preserve">Mortero epoxi bicomponente.</t>
  </si>
  <si>
    <t xml:space="preserve">mt47adc020a</t>
  </si>
  <si>
    <t xml:space="preserve">kg</t>
  </si>
  <si>
    <t xml:space="preserve">Mortero bicomponente a base de resinas acrílico-epoxi.</t>
  </si>
  <si>
    <t xml:space="preserve">mt47adc030a</t>
  </si>
  <si>
    <t xml:space="preserve">kg</t>
  </si>
  <si>
    <t xml:space="preserve">Pintura bicomponente a base de resinas acrílico-epoxi.</t>
  </si>
  <si>
    <t xml:space="preserve">Subtotal materiales:</t>
  </si>
  <si>
    <t xml:space="preserve">Equipo y maquinaria</t>
  </si>
  <si>
    <t xml:space="preserve">mq06hor010</t>
  </si>
  <si>
    <t xml:space="preserve">h</t>
  </si>
  <si>
    <t xml:space="preserve">Hormigonera.</t>
  </si>
  <si>
    <t xml:space="preserve">Subtotal equipo y maquinaria:</t>
  </si>
  <si>
    <t xml:space="preserve">Mano de obra</t>
  </si>
  <si>
    <t xml:space="preserve">mo020</t>
  </si>
  <si>
    <t xml:space="preserve">h</t>
  </si>
  <si>
    <t xml:space="preserve">Oficial de construcción.</t>
  </si>
  <si>
    <t xml:space="preserve">mo113</t>
  </si>
  <si>
    <t xml:space="preserve">h</t>
  </si>
  <si>
    <t xml:space="preserve">Ayudante de construcción.</t>
  </si>
  <si>
    <t xml:space="preserve">mo029</t>
  </si>
  <si>
    <t xml:space="preserve">h</t>
  </si>
  <si>
    <t xml:space="preserve">Oficial instalador de membranas impermeabilizantes.</t>
  </si>
  <si>
    <t xml:space="preserve">mo067</t>
  </si>
  <si>
    <t xml:space="preserve">h</t>
  </si>
  <si>
    <t xml:space="preserve">Medio oficial instalador de membranas impermeabilizantes.</t>
  </si>
  <si>
    <t xml:space="preserve">mo054</t>
  </si>
  <si>
    <t xml:space="preserve">h</t>
  </si>
  <si>
    <t xml:space="preserve">Oficial instalador de aislamientos.</t>
  </si>
  <si>
    <t xml:space="preserve">mo101</t>
  </si>
  <si>
    <t xml:space="preserve">h</t>
  </si>
  <si>
    <t xml:space="preserve">Medio oficial instalador de aislamientos.</t>
  </si>
  <si>
    <t xml:space="preserve">Subtotal mano de obra:</t>
  </si>
  <si>
    <t xml:space="preserve">Herramientas</t>
  </si>
  <si>
    <t xml:space="preserve">%</t>
  </si>
  <si>
    <t xml:space="preserve">Herramientas</t>
  </si>
  <si>
    <t xml:space="preserve">Coste de mantenimiento decenal: 183.663G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</si>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</sst>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19" customWidth="1"/>
    <col min="4" max="4" width="7.65" customWidth="1"/>
    <col min="5" max="5" width="65.11" customWidth="1"/>
    <col min="6" max="6" width="13.94" customWidth="1"/>
    <col min="7" max="7" width="14.96" customWidth="1"/>
    <col min="8" max="8" width="11.05"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81.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24.00" thickBot="1" customHeight="1">
      <c r="A10" s="1" t="s">
        <v>12</v>
      </c>
      <c r="B10" s="1"/>
      <c r="C10" s="1"/>
      <c r="D10" s="10" t="s">
        <v>13</v>
      </c>
      <c r="E10" s="1" t="s">
        <v>14</v>
      </c>
      <c r="F10" s="11">
        <v>3</v>
      </c>
      <c r="G10" s="12">
        <v>729</v>
      </c>
      <c r="H10" s="12">
        <f ca="1">ROUND(INDIRECT(ADDRESS(ROW()+(0), COLUMN()+(-2), 1))*INDIRECT(ADDRESS(ROW()+(0), COLUMN()+(-1), 1)), 0)</f>
        <v>2.187</v>
      </c>
    </row>
    <row r="11" spans="1:8" ht="13.50" thickBot="1" customHeight="1">
      <c r="A11" s="1" t="s">
        <v>15</v>
      </c>
      <c r="B11" s="1"/>
      <c r="C11" s="1"/>
      <c r="D11" s="10" t="s">
        <v>16</v>
      </c>
      <c r="E11" s="1" t="s">
        <v>17</v>
      </c>
      <c r="F11" s="11">
        <v>0.1</v>
      </c>
      <c r="G11" s="12">
        <v>712202</v>
      </c>
      <c r="H11" s="12">
        <f ca="1">ROUND(INDIRECT(ADDRESS(ROW()+(0), COLUMN()+(-2), 1))*INDIRECT(ADDRESS(ROW()+(0), COLUMN()+(-1), 1)), 0)</f>
        <v>71.22</v>
      </c>
    </row>
    <row r="12" spans="1:8" ht="13.50" thickBot="1" customHeight="1">
      <c r="A12" s="1" t="s">
        <v>18</v>
      </c>
      <c r="B12" s="1"/>
      <c r="C12" s="1"/>
      <c r="D12" s="10" t="s">
        <v>19</v>
      </c>
      <c r="E12" s="1" t="s">
        <v>20</v>
      </c>
      <c r="F12" s="11">
        <v>0.01</v>
      </c>
      <c r="G12" s="12">
        <v>472400</v>
      </c>
      <c r="H12" s="12">
        <f ca="1">ROUND(INDIRECT(ADDRESS(ROW()+(0), COLUMN()+(-2), 1))*INDIRECT(ADDRESS(ROW()+(0), COLUMN()+(-1), 1)), 0)</f>
        <v>4.724</v>
      </c>
    </row>
    <row r="13" spans="1:8" ht="34.50" thickBot="1" customHeight="1">
      <c r="A13" s="1" t="s">
        <v>21</v>
      </c>
      <c r="B13" s="1"/>
      <c r="C13" s="1"/>
      <c r="D13" s="10" t="s">
        <v>22</v>
      </c>
      <c r="E13" s="1" t="s">
        <v>23</v>
      </c>
      <c r="F13" s="11">
        <v>0.01</v>
      </c>
      <c r="G13" s="12">
        <v>11221</v>
      </c>
      <c r="H13" s="12">
        <f ca="1">ROUND(INDIRECT(ADDRESS(ROW()+(0), COLUMN()+(-2), 1))*INDIRECT(ADDRESS(ROW()+(0), COLUMN()+(-1), 1)), 0)</f>
        <v>112</v>
      </c>
    </row>
    <row r="14" spans="1:8" ht="13.50" thickBot="1" customHeight="1">
      <c r="A14" s="1" t="s">
        <v>24</v>
      </c>
      <c r="B14" s="1"/>
      <c r="C14" s="1"/>
      <c r="D14" s="10" t="s">
        <v>25</v>
      </c>
      <c r="E14" s="1" t="s">
        <v>26</v>
      </c>
      <c r="F14" s="11">
        <v>0.016</v>
      </c>
      <c r="G14" s="12">
        <v>8212</v>
      </c>
      <c r="H14" s="12">
        <f ca="1">ROUND(INDIRECT(ADDRESS(ROW()+(0), COLUMN()+(-2), 1))*INDIRECT(ADDRESS(ROW()+(0), COLUMN()+(-1), 1)), 0)</f>
        <v>131</v>
      </c>
    </row>
    <row r="15" spans="1:8" ht="13.50" thickBot="1" customHeight="1">
      <c r="A15" s="1" t="s">
        <v>27</v>
      </c>
      <c r="B15" s="1"/>
      <c r="C15" s="1"/>
      <c r="D15" s="10" t="s">
        <v>28</v>
      </c>
      <c r="E15" s="1" t="s">
        <v>29</v>
      </c>
      <c r="F15" s="11">
        <v>0.13</v>
      </c>
      <c r="G15" s="12">
        <v>94349</v>
      </c>
      <c r="H15" s="12">
        <f ca="1">ROUND(INDIRECT(ADDRESS(ROW()+(0), COLUMN()+(-2), 1))*INDIRECT(ADDRESS(ROW()+(0), COLUMN()+(-1), 1)), 0)</f>
        <v>12.265</v>
      </c>
    </row>
    <row r="16" spans="1:8" ht="13.50" thickBot="1" customHeight="1">
      <c r="A16" s="1" t="s">
        <v>30</v>
      </c>
      <c r="B16" s="1"/>
      <c r="C16" s="1"/>
      <c r="D16" s="10" t="s">
        <v>31</v>
      </c>
      <c r="E16" s="1" t="s">
        <v>32</v>
      </c>
      <c r="F16" s="11">
        <v>20</v>
      </c>
      <c r="G16" s="12">
        <v>1051</v>
      </c>
      <c r="H16" s="12">
        <f ca="1">ROUND(INDIRECT(ADDRESS(ROW()+(0), COLUMN()+(-2), 1))*INDIRECT(ADDRESS(ROW()+(0), COLUMN()+(-1), 1)), 0)</f>
        <v>21.02</v>
      </c>
    </row>
    <row r="17" spans="1:8" ht="55.50" thickBot="1" customHeight="1">
      <c r="A17" s="1" t="s">
        <v>33</v>
      </c>
      <c r="B17" s="1"/>
      <c r="C17" s="1"/>
      <c r="D17" s="10" t="s">
        <v>34</v>
      </c>
      <c r="E17" s="1" t="s">
        <v>35</v>
      </c>
      <c r="F17" s="11">
        <v>1.05</v>
      </c>
      <c r="G17" s="12">
        <v>29306</v>
      </c>
      <c r="H17" s="12">
        <f ca="1">ROUND(INDIRECT(ADDRESS(ROW()+(0), COLUMN()+(-2), 1))*INDIRECT(ADDRESS(ROW()+(0), COLUMN()+(-1), 1)), 0)</f>
        <v>30.771</v>
      </c>
    </row>
    <row r="18" spans="1:8" ht="34.50" thickBot="1" customHeight="1">
      <c r="A18" s="1" t="s">
        <v>36</v>
      </c>
      <c r="B18" s="1"/>
      <c r="C18" s="1"/>
      <c r="D18" s="10" t="s">
        <v>37</v>
      </c>
      <c r="E18" s="1" t="s">
        <v>38</v>
      </c>
      <c r="F18" s="11">
        <v>4</v>
      </c>
      <c r="G18" s="12">
        <v>3146</v>
      </c>
      <c r="H18" s="12">
        <f ca="1">ROUND(INDIRECT(ADDRESS(ROW()+(0), COLUMN()+(-2), 1))*INDIRECT(ADDRESS(ROW()+(0), COLUMN()+(-1), 1)), 0)</f>
        <v>12.584</v>
      </c>
    </row>
    <row r="19" spans="1:8" ht="45.00" thickBot="1" customHeight="1">
      <c r="A19" s="1" t="s">
        <v>39</v>
      </c>
      <c r="B19" s="1"/>
      <c r="C19" s="1"/>
      <c r="D19" s="10" t="s">
        <v>40</v>
      </c>
      <c r="E19" s="1" t="s">
        <v>41</v>
      </c>
      <c r="F19" s="11">
        <v>1.1</v>
      </c>
      <c r="G19" s="12">
        <v>92433</v>
      </c>
      <c r="H19" s="12">
        <f ca="1">ROUND(INDIRECT(ADDRESS(ROW()+(0), COLUMN()+(-2), 1))*INDIRECT(ADDRESS(ROW()+(0), COLUMN()+(-1), 1)), 0)</f>
        <v>101.676</v>
      </c>
    </row>
    <row r="20" spans="1:8" ht="34.50" thickBot="1" customHeight="1">
      <c r="A20" s="1" t="s">
        <v>42</v>
      </c>
      <c r="B20" s="1"/>
      <c r="C20" s="1"/>
      <c r="D20" s="10" t="s">
        <v>43</v>
      </c>
      <c r="E20" s="1" t="s">
        <v>44</v>
      </c>
      <c r="F20" s="11">
        <v>0.3</v>
      </c>
      <c r="G20" s="12">
        <v>13484</v>
      </c>
      <c r="H20" s="12">
        <f ca="1">ROUND(INDIRECT(ADDRESS(ROW()+(0), COLUMN()+(-2), 1))*INDIRECT(ADDRESS(ROW()+(0), COLUMN()+(-1), 1)), 0)</f>
        <v>4.045</v>
      </c>
    </row>
    <row r="21" spans="1:8" ht="45.00" thickBot="1" customHeight="1">
      <c r="A21" s="1" t="s">
        <v>45</v>
      </c>
      <c r="B21" s="1"/>
      <c r="C21" s="1"/>
      <c r="D21" s="10" t="s">
        <v>46</v>
      </c>
      <c r="E21" s="1" t="s">
        <v>47</v>
      </c>
      <c r="F21" s="11">
        <v>1.1</v>
      </c>
      <c r="G21" s="12">
        <v>16371</v>
      </c>
      <c r="H21" s="12">
        <f ca="1">ROUND(INDIRECT(ADDRESS(ROW()+(0), COLUMN()+(-2), 1))*INDIRECT(ADDRESS(ROW()+(0), COLUMN()+(-1), 1)), 0)</f>
        <v>18.008</v>
      </c>
    </row>
    <row r="22" spans="1:8" ht="13.50" thickBot="1" customHeight="1">
      <c r="A22" s="1" t="s">
        <v>48</v>
      </c>
      <c r="B22" s="1"/>
      <c r="C22" s="1"/>
      <c r="D22" s="10" t="s">
        <v>49</v>
      </c>
      <c r="E22" s="1" t="s">
        <v>50</v>
      </c>
      <c r="F22" s="11">
        <v>0.1</v>
      </c>
      <c r="G22" s="12">
        <v>777584</v>
      </c>
      <c r="H22" s="12">
        <f ca="1">ROUND(INDIRECT(ADDRESS(ROW()+(0), COLUMN()+(-2), 1))*INDIRECT(ADDRESS(ROW()+(0), COLUMN()+(-1), 1)), 0)</f>
        <v>77.758</v>
      </c>
    </row>
    <row r="23" spans="1:8" ht="13.50" thickBot="1" customHeight="1">
      <c r="A23" s="1" t="s">
        <v>51</v>
      </c>
      <c r="B23" s="1"/>
      <c r="C23" s="1"/>
      <c r="D23" s="10" t="s">
        <v>52</v>
      </c>
      <c r="E23" s="1" t="s">
        <v>53</v>
      </c>
      <c r="F23" s="11">
        <v>0.8</v>
      </c>
      <c r="G23" s="12">
        <v>29040</v>
      </c>
      <c r="H23" s="12">
        <f ca="1">ROUND(INDIRECT(ADDRESS(ROW()+(0), COLUMN()+(-2), 1))*INDIRECT(ADDRESS(ROW()+(0), COLUMN()+(-1), 1)), 0)</f>
        <v>23.232</v>
      </c>
    </row>
    <row r="24" spans="1:8" ht="13.50" thickBot="1" customHeight="1">
      <c r="A24" s="1" t="s">
        <v>54</v>
      </c>
      <c r="B24" s="1"/>
      <c r="C24" s="1"/>
      <c r="D24" s="10" t="s">
        <v>55</v>
      </c>
      <c r="E24" s="1" t="s">
        <v>56</v>
      </c>
      <c r="F24" s="11">
        <v>0.8</v>
      </c>
      <c r="G24" s="12">
        <v>95158</v>
      </c>
      <c r="H24" s="12">
        <f ca="1">ROUND(INDIRECT(ADDRESS(ROW()+(0), COLUMN()+(-2), 1))*INDIRECT(ADDRESS(ROW()+(0), COLUMN()+(-1), 1)), 0)</f>
        <v>76.126</v>
      </c>
    </row>
    <row r="25" spans="1:8" ht="13.50" thickBot="1" customHeight="1">
      <c r="A25" s="1" t="s">
        <v>57</v>
      </c>
      <c r="B25" s="1"/>
      <c r="C25" s="1"/>
      <c r="D25" s="10" t="s">
        <v>58</v>
      </c>
      <c r="E25" s="1" t="s">
        <v>59</v>
      </c>
      <c r="F25" s="13">
        <v>0.2</v>
      </c>
      <c r="G25" s="14">
        <v>102895</v>
      </c>
      <c r="H25" s="14">
        <f ca="1">ROUND(INDIRECT(ADDRESS(ROW()+(0), COLUMN()+(-2), 1))*INDIRECT(ADDRESS(ROW()+(0), COLUMN()+(-1), 1)), 0)</f>
        <v>20.579</v>
      </c>
    </row>
    <row r="26" spans="1:8" ht="13.50" thickBot="1" customHeight="1">
      <c r="A26" s="15"/>
      <c r="B26" s="15"/>
      <c r="C26" s="15"/>
      <c r="D26" s="15"/>
      <c r="E26" s="15"/>
      <c r="F26" s="9" t="s">
        <v>60</v>
      </c>
      <c r="G26" s="9"/>
      <c r="H26"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0)</f>
        <v>476.438</v>
      </c>
    </row>
    <row r="27" spans="1:8" ht="13.50" thickBot="1" customHeight="1">
      <c r="A27" s="15">
        <v>2</v>
      </c>
      <c r="B27" s="15"/>
      <c r="C27" s="15"/>
      <c r="D27" s="15"/>
      <c r="E27" s="18" t="s">
        <v>61</v>
      </c>
      <c r="F27" s="18"/>
      <c r="G27" s="15"/>
      <c r="H27" s="15"/>
    </row>
    <row r="28" spans="1:8" ht="13.50" thickBot="1" customHeight="1">
      <c r="A28" s="1" t="s">
        <v>62</v>
      </c>
      <c r="B28" s="1"/>
      <c r="C28" s="1"/>
      <c r="D28" s="10" t="s">
        <v>63</v>
      </c>
      <c r="E28" s="1" t="s">
        <v>64</v>
      </c>
      <c r="F28" s="13">
        <v>0.056</v>
      </c>
      <c r="G28" s="14">
        <v>7895</v>
      </c>
      <c r="H28" s="14">
        <f ca="1">ROUND(INDIRECT(ADDRESS(ROW()+(0), COLUMN()+(-2), 1))*INDIRECT(ADDRESS(ROW()+(0), COLUMN()+(-1), 1)), 0)</f>
        <v>442</v>
      </c>
    </row>
    <row r="29" spans="1:8" ht="13.50" thickBot="1" customHeight="1">
      <c r="A29" s="15"/>
      <c r="B29" s="15"/>
      <c r="C29" s="15"/>
      <c r="D29" s="15"/>
      <c r="E29" s="15"/>
      <c r="F29" s="9" t="s">
        <v>65</v>
      </c>
      <c r="G29" s="9"/>
      <c r="H29" s="17">
        <f ca="1">ROUND(SUM(INDIRECT(ADDRESS(ROW()+(-1), COLUMN()+(0), 1))), 0)</f>
        <v>442</v>
      </c>
    </row>
    <row r="30" spans="1:8" ht="13.50" thickBot="1" customHeight="1">
      <c r="A30" s="15">
        <v>3</v>
      </c>
      <c r="B30" s="15"/>
      <c r="C30" s="15"/>
      <c r="D30" s="15"/>
      <c r="E30" s="18" t="s">
        <v>66</v>
      </c>
      <c r="F30" s="18"/>
      <c r="G30" s="15"/>
      <c r="H30" s="15"/>
    </row>
    <row r="31" spans="1:8" ht="13.50" thickBot="1" customHeight="1">
      <c r="A31" s="1" t="s">
        <v>67</v>
      </c>
      <c r="B31" s="1"/>
      <c r="C31" s="1"/>
      <c r="D31" s="10" t="s">
        <v>68</v>
      </c>
      <c r="E31" s="1" t="s">
        <v>69</v>
      </c>
      <c r="F31" s="11">
        <v>0.601</v>
      </c>
      <c r="G31" s="12">
        <v>38914</v>
      </c>
      <c r="H31" s="12">
        <f ca="1">ROUND(INDIRECT(ADDRESS(ROW()+(0), COLUMN()+(-2), 1))*INDIRECT(ADDRESS(ROW()+(0), COLUMN()+(-1), 1)), 0)</f>
        <v>23.387</v>
      </c>
    </row>
    <row r="32" spans="1:8" ht="13.50" thickBot="1" customHeight="1">
      <c r="A32" s="1" t="s">
        <v>70</v>
      </c>
      <c r="B32" s="1"/>
      <c r="C32" s="1"/>
      <c r="D32" s="10" t="s">
        <v>71</v>
      </c>
      <c r="E32" s="1" t="s">
        <v>72</v>
      </c>
      <c r="F32" s="11">
        <v>1.344</v>
      </c>
      <c r="G32" s="12">
        <v>23803</v>
      </c>
      <c r="H32" s="12">
        <f ca="1">ROUND(INDIRECT(ADDRESS(ROW()+(0), COLUMN()+(-2), 1))*INDIRECT(ADDRESS(ROW()+(0), COLUMN()+(-1), 1)), 0)</f>
        <v>31.991</v>
      </c>
    </row>
    <row r="33" spans="1:8" ht="13.50" thickBot="1" customHeight="1">
      <c r="A33" s="1" t="s">
        <v>73</v>
      </c>
      <c r="B33" s="1"/>
      <c r="C33" s="1"/>
      <c r="D33" s="10" t="s">
        <v>74</v>
      </c>
      <c r="E33" s="1" t="s">
        <v>75</v>
      </c>
      <c r="F33" s="11">
        <v>0.151</v>
      </c>
      <c r="G33" s="12">
        <v>38914</v>
      </c>
      <c r="H33" s="12">
        <f ca="1">ROUND(INDIRECT(ADDRESS(ROW()+(0), COLUMN()+(-2), 1))*INDIRECT(ADDRESS(ROW()+(0), COLUMN()+(-1), 1)), 0)</f>
        <v>5.876</v>
      </c>
    </row>
    <row r="34" spans="1:8" ht="13.50" thickBot="1" customHeight="1">
      <c r="A34" s="1" t="s">
        <v>76</v>
      </c>
      <c r="B34" s="1"/>
      <c r="C34" s="1"/>
      <c r="D34" s="10" t="s">
        <v>77</v>
      </c>
      <c r="E34" s="1" t="s">
        <v>78</v>
      </c>
      <c r="F34" s="11">
        <v>0.151</v>
      </c>
      <c r="G34" s="12">
        <v>24809</v>
      </c>
      <c r="H34" s="12">
        <f ca="1">ROUND(INDIRECT(ADDRESS(ROW()+(0), COLUMN()+(-2), 1))*INDIRECT(ADDRESS(ROW()+(0), COLUMN()+(-1), 1)), 0)</f>
        <v>3.746</v>
      </c>
    </row>
    <row r="35" spans="1:8" ht="13.50" thickBot="1" customHeight="1">
      <c r="A35" s="1" t="s">
        <v>79</v>
      </c>
      <c r="B35" s="1"/>
      <c r="C35" s="1"/>
      <c r="D35" s="10" t="s">
        <v>80</v>
      </c>
      <c r="E35" s="1" t="s">
        <v>81</v>
      </c>
      <c r="F35" s="11">
        <v>0.058</v>
      </c>
      <c r="G35" s="12">
        <v>40067</v>
      </c>
      <c r="H35" s="12">
        <f ca="1">ROUND(INDIRECT(ADDRESS(ROW()+(0), COLUMN()+(-2), 1))*INDIRECT(ADDRESS(ROW()+(0), COLUMN()+(-1), 1)), 0)</f>
        <v>2.324</v>
      </c>
    </row>
    <row r="36" spans="1:8" ht="13.50" thickBot="1" customHeight="1">
      <c r="A36" s="1" t="s">
        <v>82</v>
      </c>
      <c r="B36" s="1"/>
      <c r="C36" s="1"/>
      <c r="D36" s="10" t="s">
        <v>83</v>
      </c>
      <c r="E36" s="1" t="s">
        <v>84</v>
      </c>
      <c r="F36" s="13">
        <v>0.058</v>
      </c>
      <c r="G36" s="14">
        <v>24809</v>
      </c>
      <c r="H36" s="14">
        <f ca="1">ROUND(INDIRECT(ADDRESS(ROW()+(0), COLUMN()+(-2), 1))*INDIRECT(ADDRESS(ROW()+(0), COLUMN()+(-1), 1)), 0)</f>
        <v>1.439</v>
      </c>
    </row>
    <row r="37" spans="1:8" ht="13.50" thickBot="1" customHeight="1">
      <c r="A37" s="15"/>
      <c r="B37" s="15"/>
      <c r="C37" s="15"/>
      <c r="D37" s="15"/>
      <c r="E37" s="15"/>
      <c r="F37" s="9" t="s">
        <v>85</v>
      </c>
      <c r="G37" s="9"/>
      <c r="H37" s="17">
        <f ca="1">ROUND(SUM(INDIRECT(ADDRESS(ROW()+(-1), COLUMN()+(0), 1)),INDIRECT(ADDRESS(ROW()+(-2), COLUMN()+(0), 1)),INDIRECT(ADDRESS(ROW()+(-3), COLUMN()+(0), 1)),INDIRECT(ADDRESS(ROW()+(-4), COLUMN()+(0), 1)),INDIRECT(ADDRESS(ROW()+(-5), COLUMN()+(0), 1)),INDIRECT(ADDRESS(ROW()+(-6), COLUMN()+(0), 1))), 0)</f>
        <v>68.763</v>
      </c>
    </row>
    <row r="38" spans="1:8" ht="13.50" thickBot="1" customHeight="1">
      <c r="A38" s="15">
        <v>4</v>
      </c>
      <c r="B38" s="15"/>
      <c r="C38" s="15"/>
      <c r="D38" s="15"/>
      <c r="E38" s="18" t="s">
        <v>86</v>
      </c>
      <c r="F38" s="18"/>
      <c r="G38" s="15"/>
      <c r="H38" s="15"/>
    </row>
    <row r="39" spans="1:8" ht="13.50" thickBot="1" customHeight="1">
      <c r="A39" s="19"/>
      <c r="B39" s="19"/>
      <c r="C39" s="19"/>
      <c r="D39" s="20" t="s">
        <v>87</v>
      </c>
      <c r="E39" s="19" t="s">
        <v>88</v>
      </c>
      <c r="F39" s="13">
        <v>2</v>
      </c>
      <c r="G39" s="14">
        <f ca="1">ROUND(SUM(INDIRECT(ADDRESS(ROW()+(-2), COLUMN()+(1), 1)),INDIRECT(ADDRESS(ROW()+(-10), COLUMN()+(1), 1)),INDIRECT(ADDRESS(ROW()+(-13), COLUMN()+(1), 1))), 0)</f>
        <v>545.643</v>
      </c>
      <c r="H39" s="14">
        <f ca="1">ROUND(INDIRECT(ADDRESS(ROW()+(0), COLUMN()+(-2), 1))*INDIRECT(ADDRESS(ROW()+(0), COLUMN()+(-1), 1))/100, 0)</f>
        <v>10.913</v>
      </c>
    </row>
    <row r="40" spans="1:8" ht="13.50" thickBot="1" customHeight="1">
      <c r="A40" s="21" t="s">
        <v>89</v>
      </c>
      <c r="B40" s="21"/>
      <c r="C40" s="21"/>
      <c r="D40" s="22"/>
      <c r="E40" s="23"/>
      <c r="F40" s="24" t="s">
        <v>90</v>
      </c>
      <c r="G40" s="25"/>
      <c r="H40" s="26">
        <f ca="1">ROUND(SUM(INDIRECT(ADDRESS(ROW()+(-1), COLUMN()+(0), 1)),INDIRECT(ADDRESS(ROW()+(-3), COLUMN()+(0), 1)),INDIRECT(ADDRESS(ROW()+(-11), COLUMN()+(0), 1)),INDIRECT(ADDRESS(ROW()+(-14), COLUMN()+(0), 1))), 0)</f>
        <v>556.556</v>
      </c>
    </row>
  </sheetData>
  <mergeCells count="44">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F26:G26"/>
    <mergeCell ref="A27:C27"/>
    <mergeCell ref="E27:F27"/>
    <mergeCell ref="A28:C28"/>
    <mergeCell ref="A29:C29"/>
    <mergeCell ref="F29:G29"/>
    <mergeCell ref="A30:C30"/>
    <mergeCell ref="E30:F30"/>
    <mergeCell ref="A31:C31"/>
    <mergeCell ref="A32:C32"/>
    <mergeCell ref="A33:C33"/>
    <mergeCell ref="A34:C34"/>
    <mergeCell ref="A35:C35"/>
    <mergeCell ref="A36:C36"/>
    <mergeCell ref="A37:C37"/>
    <mergeCell ref="F37:G37"/>
    <mergeCell ref="A38:C38"/>
    <mergeCell ref="E38:F38"/>
    <mergeCell ref="A39:C39"/>
    <mergeCell ref="A40:E40"/>
    <mergeCell ref="F40:G40"/>
  </mergeCells>
  <pageMargins left="0.147638" right="0.147638" top="0.206693" bottom="0.206693" header="0.0" footer="0.0"/>
  <pageSetup paperSize="9" orientation="portrait"/>
  <rowBreaks count="0" manualBreakCount="0">
    </rowBreaks>
</worksheet>
</file>