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<sst xmlns="http://schemas.openxmlformats.org/spreadsheetml/2006/main" count="32" uniqueCount="32">
  <si>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</si>
  <si>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NIM011</t>
  </si>
  <si>
    <t xml:space="preserve">m²</t>
  </si>
  <si>
    <t xml:space="preserve">Impermeabilización de muro de hormigón en contacto con el terreno, por su cara exterior, con membranas prefabricadas asfálticas.</t>
  </si>
  <si>
    <r>
      <rPr>
        <sz val="8.25"/>
        <color rgb="FF000000"/>
        <rFont val="Arial"/>
        <family val="2"/>
      </rPr>
      <t xml:space="preserve">Impermeabilización de muro de hormigón en contacto con el terreno, por su cara exterior, con membrana prefabricada de betún modificado con elastómero SBS, de 2,5 mm de espesor, con armadura de fieltro de poliéster no tejido de 160 g/m², de superficie no protegida, previa imprimación con emulsión asfáltica aniónica con cargas (rendimiento: 0,5 kg/m²), totalmente adherida al soporte con soplete, colocada con solapes. El precio no incluye la capa antipunzonante.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</si>
  <si>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</si>
  <si>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</si>
  <si>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</si>
  <si>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</si>
  <si>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</si>
  <si>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</si>
  <si>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</si>
  <si>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mt14iea020c</t>
  </si>
  <si>
    <t xml:space="preserve">kg</t>
  </si>
  <si>
    <t xml:space="preserve">Emulsión asfáltica aniónica con cargas.</t>
  </si>
  <si>
    <t xml:space="preserve">mt14lba010c</t>
  </si>
  <si>
    <t xml:space="preserve">m²</t>
  </si>
  <si>
    <t xml:space="preserve">Membrana prefabricada de betún modificado con elastómero SBS, de 2,5 mm de espesor, masa nominal 3 kg/m², con armadura de fieltro de poliéster no tejido de 160 g/m², de superficie no protegida.</t>
  </si>
  <si>
    <t xml:space="preserve">Subtotal materiales:</t>
  </si>
  <si>
    <t xml:space="preserve">Mano de obra</t>
  </si>
  <si>
    <t xml:space="preserve">mo029</t>
  </si>
  <si>
    <t xml:space="preserve">h</t>
  </si>
  <si>
    <t xml:space="preserve">Oficial instalador de membranas impermeabilizantes.</t>
  </si>
  <si>
    <t xml:space="preserve">mo067</t>
  </si>
  <si>
    <t xml:space="preserve">h</t>
  </si>
  <si>
    <t xml:space="preserve">Medio oficial instalador de membranas impermeabilizantes.</t>
  </si>
  <si>
    <t xml:space="preserve">Subtotal mano de obra:</t>
  </si>
  <si>
    <t xml:space="preserve">Herramientas</t>
  </si>
  <si>
    <t xml:space="preserve">%</t>
  </si>
  <si>
    <t xml:space="preserve">Herramientas</t>
  </si>
  <si>
    <t xml:space="preserve">Coste de mantenimiento decenal: 5.087G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</si>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</sst>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2.38" customWidth="1"/>
    <col min="4" max="4" width="5.27" customWidth="1"/>
    <col min="5" max="5" width="75.1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0.5</v>
      </c>
      <c r="G10" s="12">
        <v>33950</v>
      </c>
      <c r="H10" s="12">
        <f ca="1">ROUND(INDIRECT(ADDRESS(ROW()+(0), COLUMN()+(-2), 1))*INDIRECT(ADDRESS(ROW()+(0), COLUMN()+(-1), 1)), 0)</f>
        <v>16.975</v>
      </c>
    </row>
    <row r="11" spans="1:8" ht="34.50" thickBot="1" customHeight="1">
      <c r="A11" s="1" t="s">
        <v>15</v>
      </c>
      <c r="B11" s="1"/>
      <c r="C11" s="10" t="s">
        <v>16</v>
      </c>
      <c r="D11" s="10"/>
      <c r="E11" s="1" t="s">
        <v>17</v>
      </c>
      <c r="F11" s="13">
        <v>1.1</v>
      </c>
      <c r="G11" s="14">
        <v>57015</v>
      </c>
      <c r="H11" s="14">
        <f ca="1">ROUND(INDIRECT(ADDRESS(ROW()+(0), COLUMN()+(-2), 1))*INDIRECT(ADDRESS(ROW()+(0), COLUMN()+(-1), 1)), 0)</f>
        <v>62.717</v>
      </c>
    </row>
    <row r="12" spans="1:8" ht="13.50" thickBot="1" customHeight="1">
      <c r="A12" s="15"/>
      <c r="B12" s="15"/>
      <c r="C12" s="15"/>
      <c r="D12" s="15"/>
      <c r="E12" s="15"/>
      <c r="F12" s="9" t="s">
        <v>18</v>
      </c>
      <c r="G12" s="9"/>
      <c r="H12" s="17">
        <f ca="1">ROUND(SUM(INDIRECT(ADDRESS(ROW()+(-1), COLUMN()+(0), 1)),INDIRECT(ADDRESS(ROW()+(-2), COLUMN()+(0), 1))), 0)</f>
        <v>79.692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0.183</v>
      </c>
      <c r="G14" s="12">
        <v>66739</v>
      </c>
      <c r="H14" s="12">
        <f ca="1">ROUND(INDIRECT(ADDRESS(ROW()+(0), COLUMN()+(-2), 1))*INDIRECT(ADDRESS(ROW()+(0), COLUMN()+(-1), 1)), 0)</f>
        <v>12.213</v>
      </c>
    </row>
    <row r="15" spans="1:8" ht="13.50" thickBot="1" customHeight="1">
      <c r="A15" s="1" t="s">
        <v>23</v>
      </c>
      <c r="B15" s="1"/>
      <c r="C15" s="10" t="s">
        <v>24</v>
      </c>
      <c r="D15" s="10"/>
      <c r="E15" s="1" t="s">
        <v>25</v>
      </c>
      <c r="F15" s="13">
        <v>0.183</v>
      </c>
      <c r="G15" s="14">
        <v>42789</v>
      </c>
      <c r="H15" s="14">
        <f ca="1">ROUND(INDIRECT(ADDRESS(ROW()+(0), COLUMN()+(-2), 1))*INDIRECT(ADDRESS(ROW()+(0), COLUMN()+(-1), 1)), 0)</f>
        <v>7.83</v>
      </c>
    </row>
    <row r="16" spans="1:8" ht="13.50" thickBot="1" customHeight="1">
      <c r="A16" s="15"/>
      <c r="B16" s="15"/>
      <c r="C16" s="15"/>
      <c r="D16" s="15"/>
      <c r="E16" s="15"/>
      <c r="F16" s="9" t="s">
        <v>26</v>
      </c>
      <c r="G16" s="9"/>
      <c r="H16" s="17">
        <f ca="1">ROUND(SUM(INDIRECT(ADDRESS(ROW()+(-1), COLUMN()+(0), 1)),INDIRECT(ADDRESS(ROW()+(-2), COLUMN()+(0), 1))), 0)</f>
        <v>20.043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0)</f>
        <v>99.735</v>
      </c>
      <c r="H18" s="14">
        <f ca="1">ROUND(INDIRECT(ADDRESS(ROW()+(0), COLUMN()+(-2), 1))*INDIRECT(ADDRESS(ROW()+(0), COLUMN()+(-1), 1))/100, 0)</f>
        <v>1.995</v>
      </c>
    </row>
    <row r="19" spans="1:8" ht="13.50" thickBot="1" customHeight="1">
      <c r="A19" s="21" t="s">
        <v>30</v>
      </c>
      <c r="B19" s="21"/>
      <c r="C19" s="22"/>
      <c r="D19" s="22"/>
      <c r="E19" s="23"/>
      <c r="F19" s="24" t="s">
        <v>31</v>
      </c>
      <c r="G19" s="25"/>
      <c r="H19" s="26">
        <f ca="1">ROUND(SUM(INDIRECT(ADDRESS(ROW()+(-1), COLUMN()+(0), 1)),INDIRECT(ADDRESS(ROW()+(-3), COLUMN()+(0), 1)),INDIRECT(ADDRESS(ROW()+(-7), COLUMN()+(0), 1))), 0)</f>
        <v>101.73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