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<sst xmlns="http://schemas.openxmlformats.org/spreadsheetml/2006/main" count="47" uniqueCount="47">
  <si>
    <t xml:space="preserve"/>
  </si>
  <si>
    <t xml:space="preserve">NAT200</t>
  </si>
  <si>
    <t xml:space="preserve">m²</t>
  </si>
  <si>
    <t xml:space="preserve">Aislamiento térmico en techo, con paneles de poliestireno extruido, sistema Schlüter-KERDI-BOARD "SCHLÜTER-SYSTEMS".</t>
  </si>
  <si>
    <r>
      <rPr>
        <sz val="8.25"/>
        <color rgb="FF000000"/>
        <rFont val="Arial"/>
        <family val="2"/>
      </rPr>
      <t xml:space="preserve">Aislamiento térmico en techo, sistema Schlüter-KERDI-BOARD "SCHLÜTER-SYSTEMS", formado por panel impermeabilizante de poliestireno extruido, Schlüter-KERDI-BOARD "SCHLÜTER-SYSTEMS", de 2600 mm de longitud, 625 mm de ancho y 5 mm de espesor, revestido por ambas caras con una capa de refuerzo especial sin cemento y un geotextil, resistencia térmica 0,15 m²K/W, conductividad térmica 0,035 W/(mK), fijado mecánicamente con arandelas y tornillos de acero, a una subestructura de perfiles en U de acero inoxidable AISI 304, acabado cepillado, de 38 mm de altura, compuesta por perfil en U, KB-ZC 38 EB, pieza de esquina, E/KB ZC 38 EB "SCHLÜTER-SYSTEMS", pieza de empalme, V/KB Z 38 EB "SCHLÜTER-SYSTEMS" y tapajuntas, V/KB ZI 38 E "SCHLÜTER-SYSTEMS". Incluso masilla adhesiva elástica monocomponente, Schlüter-KERDI-FIX "SCHLÜTER-SYSTEMS", para sellado de juntas.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</si>
  <si>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</si>
  <si>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</si>
  <si>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</si>
  <si>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</si>
  <si>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</si>
  <si>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</si>
  <si>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</si>
  <si>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mt15res420a</t>
  </si>
  <si>
    <t xml:space="preserve">m</t>
  </si>
  <si>
    <t xml:space="preserve">Perfil en U de acero inoxidable AISI 304, acabado cepillado, KB-ZC 38 EB "SCHLÜTER-SYSTEMS", de 38 mm de altura, con perforaciones en un ala, suministrado en barras de 2,5 m de longitud.</t>
  </si>
  <si>
    <t xml:space="preserve">mt15res422a</t>
  </si>
  <si>
    <t xml:space="preserve">Ud</t>
  </si>
  <si>
    <t xml:space="preserve">Pieza de esquina de perfil en U de acero inoxidable AISI 304, acabado cepillado, E/KB ZC 38 EB "SCHLÜTER-SYSTEMS", de 38 mm de altura, con perforaciones en un ala.</t>
  </si>
  <si>
    <t xml:space="preserve">mt15res434k</t>
  </si>
  <si>
    <t xml:space="preserve">Ud</t>
  </si>
  <si>
    <t xml:space="preserve">Pieza de empalme de perfil en U de acero inoxidable AISI 304, acabado cepillado, V/KB Z 38 EB "SCHLÜTER-SYSTEMS", de 38 mm de altura.</t>
  </si>
  <si>
    <t xml:space="preserve">mt15res436k</t>
  </si>
  <si>
    <t xml:space="preserve">Ud</t>
  </si>
  <si>
    <t xml:space="preserve">Tapajuntas de perfil en U de acero inoxidable AISI 304, acabado cepillado, V/KB ZI 38 E "SCHLÜTER-SYSTEMS", de 38 mm de altura.</t>
  </si>
  <si>
    <t xml:space="preserve">mt15res407</t>
  </si>
  <si>
    <t xml:space="preserve">Ud</t>
  </si>
  <si>
    <t xml:space="preserve">Fijación mecánica compuesta por arandela Schlüter-KERDI-BOARD-ZT y tornillo Schlüter-KERDI-BOARD-ZS para panel Schlüter-KERDI-BOARD "SCHLÜTER-SYSTEMS".</t>
  </si>
  <si>
    <t xml:space="preserve">mt15res070a</t>
  </si>
  <si>
    <t xml:space="preserve">Ud</t>
  </si>
  <si>
    <t xml:space="preserve">Cartucho de masilla adhesiva elástica monocomponente, Schlüter-KERDI-FIX "SCHLÜTER-SYSTEMS", a base de polímeros híbridos neutros (MS), de 290 ml, color gris o blanco y acabado brillante.</t>
  </si>
  <si>
    <t xml:space="preserve">mt15res400a</t>
  </si>
  <si>
    <t xml:space="preserve">m²</t>
  </si>
  <si>
    <t xml:space="preserve">Panel impermeabilizante de poliestireno extruido, Schlüter-KERDI-BOARD "SCHLÜTER-SYSTEMS", de 2600 mm de longitud, 625 mm de ancho y 5 mm de espesor, revestido por ambas caras con una capa de refuerzo especial sin cemento y un geotextil, resistencia térmica 0,15 m²K/W, conductividad térmica 0,035 W/(mK).</t>
  </si>
  <si>
    <t xml:space="preserve">Subtotal materiales:</t>
  </si>
  <si>
    <t xml:space="preserve">Mano de obra</t>
  </si>
  <si>
    <t xml:space="preserve">mo054</t>
  </si>
  <si>
    <t xml:space="preserve">h</t>
  </si>
  <si>
    <t xml:space="preserve">Oficial instalador de aislamientos.</t>
  </si>
  <si>
    <t xml:space="preserve">mo101</t>
  </si>
  <si>
    <t xml:space="preserve">h</t>
  </si>
  <si>
    <t xml:space="preserve">Medio oficial instalador de aislamientos.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</si>
  <si>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</si>
  <si>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</si>
  <si>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</si>
  <si>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</si>
  <si>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16.718G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</si>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</sst>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3.91" customWidth="1"/>
    <col min="3" max="3" width="2.38" customWidth="1"/>
    <col min="4" max="4" width="5.27" customWidth="1"/>
    <col min="5" max="5" width="73.78" customWidth="1"/>
    <col min="6" max="6" width="11.22" customWidth="1"/>
    <col min="7" max="7" width="12.75" customWidth="1"/>
    <col min="8" max="8" width="11.05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24.0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76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248168</v>
      </c>
      <c r="H10" s="12">
        <f ca="1">ROUND(INDIRECT(ADDRESS(ROW()+(0), COLUMN()+(-2), 1))*INDIRECT(ADDRESS(ROW()+(0), COLUMN()+(-1), 1)), 0)</f>
        <v>248.168</v>
      </c>
    </row>
    <row r="11" spans="1:8" ht="24.0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0.2</v>
      </c>
      <c r="G11" s="12">
        <v>223361</v>
      </c>
      <c r="H11" s="12">
        <f ca="1">ROUND(INDIRECT(ADDRESS(ROW()+(0), COLUMN()+(-2), 1))*INDIRECT(ADDRESS(ROW()+(0), COLUMN()+(-1), 1)), 0)</f>
        <v>44.672</v>
      </c>
    </row>
    <row r="12" spans="1:8" ht="24.0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0.4</v>
      </c>
      <c r="G12" s="12">
        <v>70651</v>
      </c>
      <c r="H12" s="12">
        <f ca="1">ROUND(INDIRECT(ADDRESS(ROW()+(0), COLUMN()+(-2), 1))*INDIRECT(ADDRESS(ROW()+(0), COLUMN()+(-1), 1)), 0)</f>
        <v>28.26</v>
      </c>
    </row>
    <row r="13" spans="1:8" ht="24.0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0.4</v>
      </c>
      <c r="G13" s="12">
        <v>43647</v>
      </c>
      <c r="H13" s="12">
        <f ca="1">ROUND(INDIRECT(ADDRESS(ROW()+(0), COLUMN()+(-2), 1))*INDIRECT(ADDRESS(ROW()+(0), COLUMN()+(-1), 1)), 0)</f>
        <v>17.459</v>
      </c>
    </row>
    <row r="14" spans="1:8" ht="24.0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6</v>
      </c>
      <c r="G14" s="12">
        <v>2827</v>
      </c>
      <c r="H14" s="12">
        <f ca="1">ROUND(INDIRECT(ADDRESS(ROW()+(0), COLUMN()+(-2), 1))*INDIRECT(ADDRESS(ROW()+(0), COLUMN()+(-1), 1)), 0)</f>
        <v>16.962</v>
      </c>
    </row>
    <row r="15" spans="1:8" ht="34.5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1">
        <v>0.01</v>
      </c>
      <c r="G15" s="12">
        <v>249633</v>
      </c>
      <c r="H15" s="12">
        <f ca="1">ROUND(INDIRECT(ADDRESS(ROW()+(0), COLUMN()+(-2), 1))*INDIRECT(ADDRESS(ROW()+(0), COLUMN()+(-1), 1)), 0)</f>
        <v>2.496</v>
      </c>
    </row>
    <row r="16" spans="1:8" ht="45.00" thickBot="1" customHeight="1">
      <c r="A16" s="1" t="s">
        <v>30</v>
      </c>
      <c r="B16" s="1"/>
      <c r="C16" s="10" t="s">
        <v>31</v>
      </c>
      <c r="D16" s="10"/>
      <c r="E16" s="1" t="s">
        <v>32</v>
      </c>
      <c r="F16" s="13">
        <v>1.05</v>
      </c>
      <c r="G16" s="14">
        <v>429034</v>
      </c>
      <c r="H16" s="14">
        <f ca="1">ROUND(INDIRECT(ADDRESS(ROW()+(0), COLUMN()+(-2), 1))*INDIRECT(ADDRESS(ROW()+(0), COLUMN()+(-1), 1)), 0)</f>
        <v>450.486</v>
      </c>
    </row>
    <row r="17" spans="1:8" ht="13.50" thickBot="1" customHeight="1">
      <c r="A17" s="15"/>
      <c r="B17" s="15"/>
      <c r="C17" s="15"/>
      <c r="D17" s="15"/>
      <c r="E17" s="15"/>
      <c r="F17" s="9" t="s">
        <v>33</v>
      </c>
      <c r="G17" s="9"/>
      <c r="H17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0)</f>
        <v>808.503</v>
      </c>
    </row>
    <row r="18" spans="1:8" ht="13.50" thickBot="1" customHeight="1">
      <c r="A18" s="15">
        <v>2</v>
      </c>
      <c r="B18" s="15"/>
      <c r="C18" s="15"/>
      <c r="D18" s="15"/>
      <c r="E18" s="18" t="s">
        <v>34</v>
      </c>
      <c r="F18" s="18"/>
      <c r="G18" s="15"/>
      <c r="H18" s="15"/>
    </row>
    <row r="19" spans="1:8" ht="13.5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1">
        <v>0.114</v>
      </c>
      <c r="G19" s="12">
        <v>73602</v>
      </c>
      <c r="H19" s="12">
        <f ca="1">ROUND(INDIRECT(ADDRESS(ROW()+(0), COLUMN()+(-2), 1))*INDIRECT(ADDRESS(ROW()+(0), COLUMN()+(-1), 1)), 0)</f>
        <v>8.391</v>
      </c>
    </row>
    <row r="20" spans="1:8" ht="13.50" thickBot="1" customHeight="1">
      <c r="A20" s="1" t="s">
        <v>38</v>
      </c>
      <c r="B20" s="1"/>
      <c r="C20" s="10" t="s">
        <v>39</v>
      </c>
      <c r="D20" s="10"/>
      <c r="E20" s="1" t="s">
        <v>40</v>
      </c>
      <c r="F20" s="13">
        <v>0.057</v>
      </c>
      <c r="G20" s="14">
        <v>45914</v>
      </c>
      <c r="H20" s="14">
        <f ca="1">ROUND(INDIRECT(ADDRESS(ROW()+(0), COLUMN()+(-2), 1))*INDIRECT(ADDRESS(ROW()+(0), COLUMN()+(-1), 1)), 0)</f>
        <v>2.617</v>
      </c>
    </row>
    <row r="21" spans="1:8" ht="13.50" thickBot="1" customHeight="1">
      <c r="A21" s="15"/>
      <c r="B21" s="15"/>
      <c r="C21" s="15"/>
      <c r="D21" s="15"/>
      <c r="E21" s="15"/>
      <c r="F21" s="9" t="s">
        <v>41</v>
      </c>
      <c r="G21" s="9"/>
      <c r="H21" s="17">
        <f ca="1">ROUND(SUM(INDIRECT(ADDRESS(ROW()+(-1), COLUMN()+(0), 1)),INDIRECT(ADDRESS(ROW()+(-2), COLUMN()+(0), 1))), 0)</f>
        <v>11.008</v>
      </c>
    </row>
    <row r="22" spans="1:8" ht="13.50" thickBot="1" customHeight="1">
      <c r="A22" s="15">
        <v>3</v>
      </c>
      <c r="B22" s="15"/>
      <c r="C22" s="15"/>
      <c r="D22" s="15"/>
      <c r="E22" s="18" t="s">
        <v>42</v>
      </c>
      <c r="F22" s="18"/>
      <c r="G22" s="15"/>
      <c r="H22" s="15"/>
    </row>
    <row r="23" spans="1:8" ht="13.50" thickBot="1" customHeight="1">
      <c r="A23" s="19"/>
      <c r="B23" s="19"/>
      <c r="C23" s="20" t="s">
        <v>43</v>
      </c>
      <c r="D23" s="20"/>
      <c r="E23" s="19" t="s">
        <v>44</v>
      </c>
      <c r="F23" s="13">
        <v>2</v>
      </c>
      <c r="G23" s="14">
        <f ca="1">ROUND(SUM(INDIRECT(ADDRESS(ROW()+(-2), COLUMN()+(1), 1)),INDIRECT(ADDRESS(ROW()+(-6), COLUMN()+(1), 1))), 0)</f>
        <v>819.511</v>
      </c>
      <c r="H23" s="14">
        <f ca="1">ROUND(INDIRECT(ADDRESS(ROW()+(0), COLUMN()+(-2), 1))*INDIRECT(ADDRESS(ROW()+(0), COLUMN()+(-1), 1))/100, 0)</f>
        <v>16.39</v>
      </c>
    </row>
    <row r="24" spans="1:8" ht="13.50" thickBot="1" customHeight="1">
      <c r="A24" s="21" t="s">
        <v>45</v>
      </c>
      <c r="B24" s="21"/>
      <c r="C24" s="22"/>
      <c r="D24" s="22"/>
      <c r="E24" s="23"/>
      <c r="F24" s="24" t="s">
        <v>46</v>
      </c>
      <c r="G24" s="25"/>
      <c r="H24" s="26">
        <f ca="1">ROUND(SUM(INDIRECT(ADDRESS(ROW()+(-1), COLUMN()+(0), 1)),INDIRECT(ADDRESS(ROW()+(-3), COLUMN()+(0), 1)),INDIRECT(ADDRESS(ROW()+(-7), COLUMN()+(0), 1))), 0)</f>
        <v>835.901</v>
      </c>
    </row>
  </sheetData>
  <mergeCells count="4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F17:G17"/>
    <mergeCell ref="A18:B18"/>
    <mergeCell ref="C18:D18"/>
    <mergeCell ref="E18:F18"/>
    <mergeCell ref="A19:B19"/>
    <mergeCell ref="C19:D19"/>
    <mergeCell ref="A20:B20"/>
    <mergeCell ref="C20:D20"/>
    <mergeCell ref="A21:B21"/>
    <mergeCell ref="C21:D21"/>
    <mergeCell ref="F21:G21"/>
    <mergeCell ref="A22:B22"/>
    <mergeCell ref="C22:D22"/>
    <mergeCell ref="E22:F22"/>
    <mergeCell ref="A23:B23"/>
    <mergeCell ref="C23:D23"/>
    <mergeCell ref="A24:E24"/>
    <mergeCell ref="F24:G24"/>
  </mergeCells>
  <pageMargins left="0.147638" right="0.147638" top="0.206693" bottom="0.206693" header="0.0" footer="0.0"/>
  <pageSetup paperSize="9" orientation="portrait"/>
  <rowBreaks count="0" manualBreakCount="0">
    </rowBreaks>
</worksheet>
</file>