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<sst xmlns="http://schemas.openxmlformats.org/spreadsheetml/2006/main" count="47" uniqueCount="47">
  <si>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</si>
  <si>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ICV058</t>
  </si>
  <si>
    <t xml:space="preserve">Ud</t>
  </si>
  <si>
    <t xml:space="preserve">Equipo aire-agua, bomba de calor, para calefacción.</t>
  </si>
  <si>
    <r>
      <rPr>
        <sz val="8.25"/>
        <color rgb="FF000000"/>
        <rFont val="Arial"/>
        <family val="2"/>
      </rPr>
      <t xml:space="preserve">Equipo formado por unidad agua-agua bomba de calor, para calefacción, para gas refrigerante R-410A, alimentación monofásica a 230 V, potencia calorífica nominal regulable entre 1,5 y 9 kW, COP 4,5, dimensiones 1060x600x710 mm, potencia sonora 44 dBA, peso 184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 y aerotermo de agua caliente, para instalación en el exterior,.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</si>
  <si>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</si>
  <si>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</si>
  <si>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</si>
  <si>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</si>
  <si>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</si>
  <si>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</si>
  <si>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</si>
  <si>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mt42eco040aaa</t>
  </si>
  <si>
    <t xml:space="preserve">Ud</t>
  </si>
  <si>
    <t xml:space="preserve">Unidad agua-agua bomba de calor, para calefacción, para gas refrigerante R-410A, alimentación monofásica a 230 V, potencia calorífica nominal regulable entre 1,5 y 9 kW, COP 4,5, dimensiones 1060x600x710 mm, potencia sonora 44 dBA, peso 184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t>
  </si>
  <si>
    <t xml:space="preserve">mt42eco005a</t>
  </si>
  <si>
    <t xml:space="preserve">Ud</t>
  </si>
  <si>
    <t xml:space="preserve">Aerotermo de agua caliente, con ventilador de velocidad variable y.</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</si>
  <si>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</si>
  <si>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</si>
  <si>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</si>
  <si>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mt37www050c</t>
  </si>
  <si>
    <t xml:space="preserve">Ud</t>
  </si>
  <si>
    <t xml:space="preserve">Manguito antivibración, de goma, con rosca de 1", para una presión máxima de trabajo de 10 bar.</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</si>
  <si>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</si>
  <si>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</si>
  <si>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</si>
  <si>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</si>
  <si>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</si>
  <si>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</si>
  <si>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mt37sve010e</t>
  </si>
  <si>
    <t xml:space="preserve">Ud</t>
  </si>
  <si>
    <t xml:space="preserve">Válvula de esfera de latón niquelado para roscar de 1 1/4".</t>
  </si>
  <si>
    <t xml:space="preserve">Subtotal materiales:</t>
  </si>
  <si>
    <t xml:space="preserve">Mano de obra</t>
  </si>
  <si>
    <t xml:space="preserve">mo005</t>
  </si>
  <si>
    <t xml:space="preserve">h</t>
  </si>
  <si>
    <t xml:space="preserve">Oficial instalador de aire acondicionado.</t>
  </si>
  <si>
    <t xml:space="preserve">mo104</t>
  </si>
  <si>
    <t xml:space="preserve">h</t>
  </si>
  <si>
    <t xml:space="preserve">Medio oficial instalador de aire acondicionado.</t>
  </si>
  <si>
    <t xml:space="preserve">Subtotal mano de obra:</t>
  </si>
  <si>
    <t xml:space="preserve">Herramientas</t>
  </si>
  <si>
    <t xml:space="preserve">%</t>
  </si>
  <si>
    <t xml:space="preserve">Herramientas</t>
  </si>
  <si>
    <t xml:space="preserve">Coste de mantenimiento decenal: 48.346.778G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</si>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</sst>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8.85" customWidth="1"/>
    <col min="6" max="6" width="10.20" customWidth="1"/>
    <col min="7" max="7" width="13.77"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1.000000</v>
      </c>
      <c r="B9" s="8"/>
      <c r="C9" s="8"/>
      <c r="D9" s="8"/>
      <c r="E9" s="9" t="s">
        <v>11</v>
      </c>
      <c r="F9" s="9"/>
      <c r="G9" s="8"/>
      <c r="H9" s="8"/>
    </row>
    <row r="10" spans="1:8" ht="129.00" thickBot="1" customHeight="1">
      <c r="A10" s="1" t="s">
        <v>12</v>
      </c>
      <c r="B10" s="1"/>
      <c r="C10" s="1"/>
      <c r="D10" s="10" t="s">
        <v>13</v>
      </c>
      <c r="E10" s="1" t="s">
        <v>14</v>
      </c>
      <c r="F10" s="11">
        <v>1.000000</v>
      </c>
      <c r="G10" s="12">
        <v>55435470.000000</v>
      </c>
      <c r="H10" s="12">
        <f ca="1">ROUND(INDIRECT(ADDRESS(ROW()+(0), COLUMN()+(-2), 1))*INDIRECT(ADDRESS(ROW()+(0), COLUMN()+(-1), 1)), 0)</f>
        <v>55435470.000000</v>
      </c>
    </row>
    <row r="11" spans="1:8" ht="13.50" thickBot="1" customHeight="1">
      <c r="A11" s="1" t="s">
        <v>15</v>
      </c>
      <c r="B11" s="1"/>
      <c r="C11" s="1"/>
      <c r="D11" s="10" t="s">
        <v>16</v>
      </c>
      <c r="E11" s="1" t="s">
        <v>17</v>
      </c>
      <c r="F11" s="11">
        <v>1.000000</v>
      </c>
      <c r="G11" s="12">
        <v>15512134.000000</v>
      </c>
      <c r="H11" s="12">
        <f ca="1">ROUND(INDIRECT(ADDRESS(ROW()+(0), COLUMN()+(-2), 1))*INDIRECT(ADDRESS(ROW()+(0), COLUMN()+(-1), 1)), 0)</f>
        <v>15512134.000000</v>
      </c>
    </row>
    <row r="12" spans="1:8" ht="34.50" thickBot="1" customHeight="1">
      <c r="A12" s="1" t="s">
        <v>18</v>
      </c>
      <c r="B12" s="1"/>
      <c r="C12" s="1"/>
      <c r="D12" s="10" t="s">
        <v>19</v>
      </c>
      <c r="E12" s="1" t="s">
        <v>20</v>
      </c>
      <c r="F12" s="11">
        <v>2.000000</v>
      </c>
      <c r="G12" s="12">
        <v>160941.000000</v>
      </c>
      <c r="H12" s="12">
        <f ca="1">ROUND(INDIRECT(ADDRESS(ROW()+(0), COLUMN()+(-2), 1))*INDIRECT(ADDRESS(ROW()+(0), COLUMN()+(-1), 1)), 0)</f>
        <v>321.882000</v>
      </c>
    </row>
    <row r="13" spans="1:8" ht="24.00" thickBot="1" customHeight="1">
      <c r="A13" s="1" t="s">
        <v>21</v>
      </c>
      <c r="B13" s="1"/>
      <c r="C13" s="1"/>
      <c r="D13" s="10" t="s">
        <v>22</v>
      </c>
      <c r="E13" s="1" t="s">
        <v>23</v>
      </c>
      <c r="F13" s="11">
        <v>2.000000</v>
      </c>
      <c r="G13" s="12">
        <v>138974.000000</v>
      </c>
      <c r="H13" s="12">
        <f ca="1">ROUND(INDIRECT(ADDRESS(ROW()+(0), COLUMN()+(-2), 1))*INDIRECT(ADDRESS(ROW()+(0), COLUMN()+(-1), 1)), 0)</f>
        <v>277.948000</v>
      </c>
    </row>
    <row r="14" spans="1:8" ht="24.00" thickBot="1" customHeight="1">
      <c r="A14" s="1" t="s">
        <v>24</v>
      </c>
      <c r="B14" s="1"/>
      <c r="C14" s="1"/>
      <c r="D14" s="10" t="s">
        <v>25</v>
      </c>
      <c r="E14" s="1" t="s">
        <v>26</v>
      </c>
      <c r="F14" s="11">
        <v>4.000000</v>
      </c>
      <c r="G14" s="12">
        <v>158468.000000</v>
      </c>
      <c r="H14" s="12">
        <f ca="1">ROUND(INDIRECT(ADDRESS(ROW()+(0), COLUMN()+(-2), 1))*INDIRECT(ADDRESS(ROW()+(0), COLUMN()+(-1), 1)), 0)</f>
        <v>633.872000</v>
      </c>
    </row>
    <row r="15" spans="1:8" ht="24.00" thickBot="1" customHeight="1">
      <c r="A15" s="1" t="s">
        <v>27</v>
      </c>
      <c r="B15" s="1"/>
      <c r="C15" s="1"/>
      <c r="D15" s="10" t="s">
        <v>28</v>
      </c>
      <c r="E15" s="1" t="s">
        <v>29</v>
      </c>
      <c r="F15" s="11">
        <v>1.000000</v>
      </c>
      <c r="G15" s="12">
        <v>175846.000000</v>
      </c>
      <c r="H15" s="12">
        <f ca="1">ROUND(INDIRECT(ADDRESS(ROW()+(0), COLUMN()+(-2), 1))*INDIRECT(ADDRESS(ROW()+(0), COLUMN()+(-1), 1)), 0)</f>
        <v>175.846000</v>
      </c>
    </row>
    <row r="16" spans="1:8" ht="13.50" thickBot="1" customHeight="1">
      <c r="A16" s="1" t="s">
        <v>30</v>
      </c>
      <c r="B16" s="1"/>
      <c r="C16" s="1"/>
      <c r="D16" s="10" t="s">
        <v>31</v>
      </c>
      <c r="E16" s="1" t="s">
        <v>32</v>
      </c>
      <c r="F16" s="13">
        <v>4.000000</v>
      </c>
      <c r="G16" s="14">
        <v>127684.000000</v>
      </c>
      <c r="H16" s="14">
        <f ca="1">ROUND(INDIRECT(ADDRESS(ROW()+(0), COLUMN()+(-2), 1))*INDIRECT(ADDRESS(ROW()+(0), COLUMN()+(-1), 1)), 0)</f>
        <v>510.736000</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0)</f>
        <v>72867888.000000</v>
      </c>
    </row>
    <row r="18" spans="1:8" ht="13.50" thickBot="1" customHeight="1">
      <c r="A18" s="15">
        <v>2.000000</v>
      </c>
      <c r="B18" s="15"/>
      <c r="C18" s="15"/>
      <c r="D18" s="15"/>
      <c r="E18" s="18" t="s">
        <v>34</v>
      </c>
      <c r="F18" s="18"/>
      <c r="G18" s="15"/>
      <c r="H18" s="15"/>
    </row>
    <row r="19" spans="1:8" ht="13.50" thickBot="1" customHeight="1">
      <c r="A19" s="1" t="s">
        <v>35</v>
      </c>
      <c r="B19" s="1"/>
      <c r="C19" s="1"/>
      <c r="D19" s="10" t="s">
        <v>36</v>
      </c>
      <c r="E19" s="1" t="s">
        <v>37</v>
      </c>
      <c r="F19" s="11">
        <v>18.397000</v>
      </c>
      <c r="G19" s="12">
        <v>40067.000000</v>
      </c>
      <c r="H19" s="12">
        <f ca="1">ROUND(INDIRECT(ADDRESS(ROW()+(0), COLUMN()+(-2), 1))*INDIRECT(ADDRESS(ROW()+(0), COLUMN()+(-1), 1)), 0)</f>
        <v>737.107000</v>
      </c>
    </row>
    <row r="20" spans="1:8" ht="13.50" thickBot="1" customHeight="1">
      <c r="A20" s="1" t="s">
        <v>38</v>
      </c>
      <c r="B20" s="1"/>
      <c r="C20" s="1"/>
      <c r="D20" s="10" t="s">
        <v>39</v>
      </c>
      <c r="E20" s="1" t="s">
        <v>40</v>
      </c>
      <c r="F20" s="13">
        <v>18.397000</v>
      </c>
      <c r="G20" s="14">
        <v>24767.000000</v>
      </c>
      <c r="H20" s="14">
        <f ca="1">ROUND(INDIRECT(ADDRESS(ROW()+(0), COLUMN()+(-2), 1))*INDIRECT(ADDRESS(ROW()+(0), COLUMN()+(-1), 1)), 0)</f>
        <v>455.633000</v>
      </c>
    </row>
    <row r="21" spans="1:8" ht="13.50" thickBot="1" customHeight="1">
      <c r="A21" s="15"/>
      <c r="B21" s="15"/>
      <c r="C21" s="15"/>
      <c r="D21" s="15"/>
      <c r="E21" s="15"/>
      <c r="F21" s="9" t="s">
        <v>41</v>
      </c>
      <c r="G21" s="9"/>
      <c r="H21" s="17">
        <f ca="1">ROUND(SUM(INDIRECT(ADDRESS(ROW()+(-1), COLUMN()+(0), 1)),INDIRECT(ADDRESS(ROW()+(-2), COLUMN()+(0), 1))), 0)</f>
        <v>1192740.000000</v>
      </c>
    </row>
    <row r="22" spans="1:8" ht="13.50" thickBot="1" customHeight="1">
      <c r="A22" s="15">
        <v>3.000000</v>
      </c>
      <c r="B22" s="15"/>
      <c r="C22" s="15"/>
      <c r="D22" s="15"/>
      <c r="E22" s="18" t="s">
        <v>42</v>
      </c>
      <c r="F22" s="18"/>
      <c r="G22" s="15"/>
      <c r="H22" s="15"/>
    </row>
    <row r="23" spans="1:8" ht="13.50" thickBot="1" customHeight="1">
      <c r="A23" s="19"/>
      <c r="B23" s="19"/>
      <c r="C23" s="19"/>
      <c r="D23" s="20" t="s">
        <v>43</v>
      </c>
      <c r="E23" s="19" t="s">
        <v>44</v>
      </c>
      <c r="F23" s="13">
        <v>2.000000</v>
      </c>
      <c r="G23" s="14">
        <f ca="1">ROUND(SUM(INDIRECT(ADDRESS(ROW()+(-2), COLUMN()+(1), 1)),INDIRECT(ADDRESS(ROW()+(-6), COLUMN()+(1), 1))), 0)</f>
        <v>74060628.000000</v>
      </c>
      <c r="H23" s="14">
        <f ca="1">ROUND(INDIRECT(ADDRESS(ROW()+(0), COLUMN()+(-2), 1))*INDIRECT(ADDRESS(ROW()+(0), COLUMN()+(-1), 1))/100, 0)</f>
        <v>1481213.000000</v>
      </c>
    </row>
    <row r="24" spans="1:8" ht="13.50" thickBot="1" customHeight="1">
      <c r="A24" s="21" t="s">
        <v>45</v>
      </c>
      <c r="B24" s="21"/>
      <c r="C24" s="21"/>
      <c r="D24" s="22"/>
      <c r="E24" s="23"/>
      <c r="F24" s="24" t="s">
        <v>46</v>
      </c>
      <c r="G24" s="25"/>
      <c r="H24" s="26">
        <f ca="1">ROUND(SUM(INDIRECT(ADDRESS(ROW()+(-1), COLUMN()+(0), 1)),INDIRECT(ADDRESS(ROW()+(-3), COLUMN()+(0), 1)),INDIRECT(ADDRESS(ROW()+(-7), COLUMN()+(0), 1))), 0)</f>
        <v>75541841.000000</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