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<sst xmlns="http://schemas.openxmlformats.org/spreadsheetml/2006/main" count="29" uniqueCount="29">
  <si>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</si>
  <si>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ICE161</t>
  </si>
  <si>
    <t xml:space="preserve">Ud</t>
  </si>
  <si>
    <t xml:space="preserve">Grupo de impulsión para colector, con central premontada.</t>
  </si>
  <si>
    <r>
      <rPr>
        <sz val="8.25"/>
        <color rgb="FF000000"/>
        <rFont val="Arial"/>
        <family val="2"/>
      </rPr>
      <t xml:space="preserve">Grupo de impulsión para control de la bomba de circulación en instalaciones de calefacción, con central, instalación horizontal en colector, válido para instalación de piso radiante de hasta 30 kW, formado por central con sonda de temperatura exterior y sonda de temperatura de impulsión, circulador con regulación electrónica integrada (presión constante) Wilo Stratos Para 1/8, termostato digital con sonda de humedad, válvula mezcladora de 3 vías y actuador para válvula mezcladora de 3 vías.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</si>
  <si>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</si>
  <si>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</si>
  <si>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</si>
  <si>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</si>
  <si>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</si>
  <si>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</si>
  <si>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</si>
  <si>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mt38gpu029a</t>
  </si>
  <si>
    <t xml:space="preserve">Ud</t>
  </si>
  <si>
    <t xml:space="preserve">Grupo de impulsión para control de la bomba de circulación en instalaciones de calefacción, con central, instalación horizontal en colector, válido para instalación de piso radiante de hasta 30 kW, formado por central con sonda de temperatura exterior y sonda de temperatura de impulsión, circulador con regulación electrónica integrada (presión constante) Wilo Stratos Para 1/8, termostato digital con sonda de humedad, válvula mezcladora de 3 vías y actuador para válvula mezcladora de 3 vías.</t>
  </si>
  <si>
    <t xml:space="preserve">Subtotal materiales:</t>
  </si>
  <si>
    <t xml:space="preserve">Mano de obra</t>
  </si>
  <si>
    <t xml:space="preserve">mo004</t>
  </si>
  <si>
    <t xml:space="preserve">h</t>
  </si>
  <si>
    <t xml:space="preserve">Oficial calefactor.</t>
  </si>
  <si>
    <t xml:space="preserve">mo103</t>
  </si>
  <si>
    <t xml:space="preserve">h</t>
  </si>
  <si>
    <t xml:space="preserve">Medio oficial calefactor.</t>
  </si>
  <si>
    <t xml:space="preserve">Subtotal mano de obra:</t>
  </si>
  <si>
    <t xml:space="preserve">Herramientas</t>
  </si>
  <si>
    <t xml:space="preserve">%</t>
  </si>
  <si>
    <t xml:space="preserve">Herramientas</t>
  </si>
  <si>
    <t xml:space="preserve">Coste de mantenimiento decenal: 1.288.683G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</si>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</sst>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6.63"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2.52192e+007</v>
      </c>
      <c r="H10" s="14">
        <f ca="1">ROUND(INDIRECT(ADDRESS(ROW()+(0), COLUMN()+(-2), 1))*INDIRECT(ADDRESS(ROW()+(0), COLUMN()+(-1), 1)), 0)</f>
        <v>2.52192e+007</v>
      </c>
    </row>
    <row r="11" spans="1:8" ht="13.50" thickBot="1" customHeight="1">
      <c r="A11" s="15"/>
      <c r="B11" s="15"/>
      <c r="C11" s="15"/>
      <c r="D11" s="15"/>
      <c r="E11" s="15"/>
      <c r="F11" s="9" t="s">
        <v>15</v>
      </c>
      <c r="G11" s="9"/>
      <c r="H11" s="17">
        <f ca="1">ROUND(SUM(INDIRECT(ADDRESS(ROW()+(-1), COLUMN()+(0), 1))), 0)</f>
        <v>2.52192e+007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0.572</v>
      </c>
      <c r="G13" s="13">
        <v>52940</v>
      </c>
      <c r="H13" s="13">
        <f ca="1">ROUND(INDIRECT(ADDRESS(ROW()+(0), COLUMN()+(-2), 1))*INDIRECT(ADDRESS(ROW()+(0), COLUMN()+(-1), 1)), 0)</f>
        <v>30.281</v>
      </c>
    </row>
    <row r="14" spans="1:8" ht="13.50" thickBot="1" customHeight="1">
      <c r="A14" s="1" t="s">
        <v>20</v>
      </c>
      <c r="B14" s="1"/>
      <c r="C14" s="10" t="s">
        <v>21</v>
      </c>
      <c r="D14" s="10"/>
      <c r="E14" s="1" t="s">
        <v>22</v>
      </c>
      <c r="F14" s="12">
        <v>0.572</v>
      </c>
      <c r="G14" s="14">
        <v>32943</v>
      </c>
      <c r="H14" s="14">
        <f ca="1">ROUND(INDIRECT(ADDRESS(ROW()+(0), COLUMN()+(-2), 1))*INDIRECT(ADDRESS(ROW()+(0), COLUMN()+(-1), 1)), 0)</f>
        <v>18.843</v>
      </c>
    </row>
    <row r="15" spans="1:8" ht="13.50" thickBot="1" customHeight="1">
      <c r="A15" s="15"/>
      <c r="B15" s="15"/>
      <c r="C15" s="15"/>
      <c r="D15" s="15"/>
      <c r="E15" s="15"/>
      <c r="F15" s="9" t="s">
        <v>23</v>
      </c>
      <c r="G15" s="9"/>
      <c r="H15" s="17">
        <f ca="1">ROUND(SUM(INDIRECT(ADDRESS(ROW()+(-1), COLUMN()+(0), 1)),INDIRECT(ADDRESS(ROW()+(-2), COLUMN()+(0), 1))), 0)</f>
        <v>49.124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2.52683e+007</v>
      </c>
      <c r="H17" s="14">
        <f ca="1">ROUND(INDIRECT(ADDRESS(ROW()+(0), COLUMN()+(-2), 1))*INDIRECT(ADDRESS(ROW()+(0), COLUMN()+(-1), 1))/100, 0)</f>
        <v>505.366</v>
      </c>
    </row>
    <row r="18" spans="1:8" ht="13.50" thickBot="1" customHeight="1">
      <c r="A18" s="21" t="s">
        <v>27</v>
      </c>
      <c r="B18" s="21"/>
      <c r="C18" s="22"/>
      <c r="D18" s="22"/>
      <c r="E18" s="23"/>
      <c r="F18" s="24" t="s">
        <v>28</v>
      </c>
      <c r="G18" s="25"/>
      <c r="H18" s="26">
        <f ca="1">ROUND(SUM(INDIRECT(ADDRESS(ROW()+(-1), COLUMN()+(0), 1)),INDIRECT(ADDRESS(ROW()+(-3), COLUMN()+(0), 1)),INDIRECT(ADDRESS(ROW()+(-7), COLUMN()+(0), 1))), 0)</f>
        <v>2.57737e+007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