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<sst xmlns="http://schemas.openxmlformats.org/spreadsheetml/2006/main" count="41" uniqueCount="41">
  <si>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</si>
  <si>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FBR010</t>
  </si>
  <si>
    <t xml:space="preserve">m²</t>
  </si>
  <si>
    <t xml:space="preserve">Tabique de placas laminadas compactas de alta presión (HPL), sistema "TRESPA".</t>
  </si>
  <si>
    <r>
      <rPr>
        <sz val="8.25"/>
        <color rgb="FF000000"/>
        <rFont val="Arial"/>
        <family val="2"/>
      </rPr>
      <t xml:space="preserve">Tabique sencillo de 10+70+10 mm de espesor, realizado con dos hojas iguales de placas laminadas compactas de alta presión (HPL) tipo Virtuon FR "TRESPA", de 600x2500x10 mm, acabado Gold Yellow, textura Satin, con junta abierta con el sistema de fijación oculta TS2000 sobre montantes de acero galvanizado de 70 mm de ancho colocados cada 400 mm sobre banda acústica; 90 mm de espesor total. El precio incluye la resolución de encuentros y puntos singulares y las ayudas para la formación de cajeados para instalaciones,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</si>
  <si>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</si>
  <si>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</si>
  <si>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</si>
  <si>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</si>
  <si>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</si>
  <si>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</si>
  <si>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</si>
  <si>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mt12psg041c</t>
  </si>
  <si>
    <t xml:space="preserve">m</t>
  </si>
  <si>
    <t xml:space="preserve">Banda autoadhesiva desolidarizante de espuma de poliuretano de celdas cerradas, de 3,2 mm de espesor y 70 mm de ancho, resistencia térmica 0,10 m²K/W, conductividad térmica 0,032 W/(mK).</t>
  </si>
  <si>
    <t xml:space="preserve">mt12psg070d</t>
  </si>
  <si>
    <t xml:space="preserve">m</t>
  </si>
  <si>
    <t xml:space="preserve">Canal de perfil de acero galvanizado de 70 mm de ancho.</t>
  </si>
  <si>
    <t xml:space="preserve">mt12psg060d</t>
  </si>
  <si>
    <t xml:space="preserve">m</t>
  </si>
  <si>
    <t xml:space="preserve">Montante de perfil de acero galvanizado de 70 mm de ancho.</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</si>
  <si>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</si>
  <si>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</si>
  <si>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</si>
  <si>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mt12prt120a</t>
  </si>
  <si>
    <t xml:space="preserve">Ud</t>
  </si>
  <si>
    <t xml:space="preserve">Kit de complementos para la instalación del sistema de entramado autoportante TS 2000 "TRESPA".</t>
  </si>
  <si>
    <t xml:space="preserve">Subtotal materiales:</t>
  </si>
  <si>
    <t xml:space="preserve">Mano de obra</t>
  </si>
  <si>
    <t xml:space="preserve">mo053</t>
  </si>
  <si>
    <t xml:space="preserve">h</t>
  </si>
  <si>
    <t xml:space="preserve">Oficial colocador de divisorias interiores y mamparas.</t>
  </si>
  <si>
    <t xml:space="preserve">mo100</t>
  </si>
  <si>
    <t xml:space="preserve">h</t>
  </si>
  <si>
    <t xml:space="preserve">Medio oficial colocador de divisorias interiores y mamparas.</t>
  </si>
  <si>
    <t xml:space="preserve">Subtotal mano de obra:</t>
  </si>
  <si>
    <t xml:space="preserve">Herramientas</t>
  </si>
  <si>
    <t xml:space="preserve">%</t>
  </si>
  <si>
    <t xml:space="preserve">Herramientas</t>
  </si>
  <si>
    <t xml:space="preserve">Coste de mantenimiento decenal: 37.808G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</si>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</sst>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14" customWidth="1"/>
    <col min="4" max="4" width="72.25" customWidth="1"/>
    <col min="5" max="5" width="11.22" customWidth="1"/>
    <col min="6" max="6" width="12.75"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2865</v>
      </c>
      <c r="G10" s="12">
        <f ca="1">ROUND(INDIRECT(ADDRESS(ROW()+(0), COLUMN()+(-2), 1))*INDIRECT(ADDRESS(ROW()+(0), COLUMN()+(-1), 1)), 0)</f>
        <v>3.438</v>
      </c>
    </row>
    <row r="11" spans="1:7" ht="13.50" thickBot="1" customHeight="1">
      <c r="A11" s="1" t="s">
        <v>15</v>
      </c>
      <c r="B11" s="1"/>
      <c r="C11" s="10" t="s">
        <v>16</v>
      </c>
      <c r="D11" s="1" t="s">
        <v>17</v>
      </c>
      <c r="E11" s="11">
        <v>0.95</v>
      </c>
      <c r="F11" s="12">
        <v>9828</v>
      </c>
      <c r="G11" s="12">
        <f ca="1">ROUND(INDIRECT(ADDRESS(ROW()+(0), COLUMN()+(-2), 1))*INDIRECT(ADDRESS(ROW()+(0), COLUMN()+(-1), 1)), 0)</f>
        <v>9.337</v>
      </c>
    </row>
    <row r="12" spans="1:7" ht="13.50" thickBot="1" customHeight="1">
      <c r="A12" s="1" t="s">
        <v>18</v>
      </c>
      <c r="B12" s="1"/>
      <c r="C12" s="10" t="s">
        <v>19</v>
      </c>
      <c r="D12" s="1" t="s">
        <v>20</v>
      </c>
      <c r="E12" s="11">
        <v>3.5</v>
      </c>
      <c r="F12" s="12">
        <v>12102</v>
      </c>
      <c r="G12" s="12">
        <f ca="1">ROUND(INDIRECT(ADDRESS(ROW()+(0), COLUMN()+(-2), 1))*INDIRECT(ADDRESS(ROW()+(0), COLUMN()+(-1), 1)), 0)</f>
        <v>42.357</v>
      </c>
    </row>
    <row r="13" spans="1:7" ht="55.50" thickBot="1" customHeight="1">
      <c r="A13" s="1" t="s">
        <v>21</v>
      </c>
      <c r="B13" s="1"/>
      <c r="C13" s="10" t="s">
        <v>22</v>
      </c>
      <c r="D13" s="1" t="s">
        <v>23</v>
      </c>
      <c r="E13" s="11">
        <v>2.1</v>
      </c>
      <c r="F13" s="12">
        <v>360270</v>
      </c>
      <c r="G13" s="12">
        <f ca="1">ROUND(INDIRECT(ADDRESS(ROW()+(0), COLUMN()+(-2), 1))*INDIRECT(ADDRESS(ROW()+(0), COLUMN()+(-1), 1)), 0)</f>
        <v>756.567</v>
      </c>
    </row>
    <row r="14" spans="1:7" ht="24.00" thickBot="1" customHeight="1">
      <c r="A14" s="1" t="s">
        <v>24</v>
      </c>
      <c r="B14" s="1"/>
      <c r="C14" s="10" t="s">
        <v>25</v>
      </c>
      <c r="D14" s="1" t="s">
        <v>26</v>
      </c>
      <c r="E14" s="13">
        <v>1</v>
      </c>
      <c r="F14" s="14">
        <v>92319</v>
      </c>
      <c r="G14" s="14">
        <f ca="1">ROUND(INDIRECT(ADDRESS(ROW()+(0), COLUMN()+(-2), 1))*INDIRECT(ADDRESS(ROW()+(0), COLUMN()+(-1), 1)), 0)</f>
        <v>92.319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904.018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0.349</v>
      </c>
      <c r="F17" s="12">
        <v>40067</v>
      </c>
      <c r="G17" s="12">
        <f ca="1">ROUND(INDIRECT(ADDRESS(ROW()+(0), COLUMN()+(-2), 1))*INDIRECT(ADDRESS(ROW()+(0), COLUMN()+(-1), 1)), 0)</f>
        <v>13.983</v>
      </c>
    </row>
    <row r="18" spans="1:7" ht="13.50" thickBot="1" customHeight="1">
      <c r="A18" s="1" t="s">
        <v>32</v>
      </c>
      <c r="B18" s="1"/>
      <c r="C18" s="10" t="s">
        <v>33</v>
      </c>
      <c r="D18" s="1" t="s">
        <v>34</v>
      </c>
      <c r="E18" s="13">
        <v>0.349</v>
      </c>
      <c r="F18" s="14">
        <v>24809</v>
      </c>
      <c r="G18" s="14">
        <f ca="1">ROUND(INDIRECT(ADDRESS(ROW()+(0), COLUMN()+(-2), 1))*INDIRECT(ADDRESS(ROW()+(0), COLUMN()+(-1), 1)), 0)</f>
        <v>8.658</v>
      </c>
    </row>
    <row r="19" spans="1:7" ht="13.50" thickBot="1" customHeight="1">
      <c r="A19" s="15"/>
      <c r="B19" s="15"/>
      <c r="C19" s="15"/>
      <c r="D19" s="15"/>
      <c r="E19" s="9" t="s">
        <v>35</v>
      </c>
      <c r="F19" s="9"/>
      <c r="G19" s="17">
        <f ca="1">ROUND(SUM(INDIRECT(ADDRESS(ROW()+(-1), COLUMN()+(0), 1)),INDIRECT(ADDRESS(ROW()+(-2), COLUMN()+(0), 1))), 0)</f>
        <v>22.641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0)</f>
        <v>926.659</v>
      </c>
      <c r="G21" s="14">
        <f ca="1">ROUND(INDIRECT(ADDRESS(ROW()+(0), COLUMN()+(-2), 1))*INDIRECT(ADDRESS(ROW()+(0), COLUMN()+(-1), 1))/100, 0)</f>
        <v>18.533</v>
      </c>
    </row>
    <row r="22" spans="1:7" ht="13.50" thickBot="1" customHeight="1">
      <c r="A22" s="21" t="s">
        <v>39</v>
      </c>
      <c r="B22" s="21"/>
      <c r="C22" s="22"/>
      <c r="D22" s="23"/>
      <c r="E22" s="24" t="s">
        <v>40</v>
      </c>
      <c r="F22" s="25"/>
      <c r="G22" s="26">
        <f ca="1">ROUND(SUM(INDIRECT(ADDRESS(ROW()+(-1), COLUMN()+(0), 1)),INDIRECT(ADDRESS(ROW()+(-3), COLUMN()+(0), 1)),INDIRECT(ADDRESS(ROW()+(-7), COLUMN()+(0), 1))), 0)</f>
        <v>945.192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