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<sst xmlns="http://schemas.openxmlformats.org/spreadsheetml/2006/main" count="58" uniqueCount="58">
  <si>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</si>
  <si>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IUS071</t>
  </si>
  <si>
    <t xml:space="preserve">Ud</t>
  </si>
  <si>
    <t xml:space="preserve">Registro de obra de mampostería.</t>
  </si>
  <si>
    <r>
      <rPr>
        <sz val="8.25"/>
        <color rgb="FF000000"/>
        <rFont val="Arial"/>
        <family val="2"/>
      </rPr>
      <t xml:space="preserve">Registro de paso, registrable, de obra de mampostería, de dimensiones interiores 50x50x50 cm, con tapa prefabricada de hormigón armado, sobre solera de hormigón masivo.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</si>
  <si>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</si>
  <si>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</si>
  <si>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</si>
  <si>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</si>
  <si>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</si>
  <si>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</si>
  <si>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</si>
  <si>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mt10hmf130iOe</t>
  </si>
  <si>
    <t xml:space="preserve">m³</t>
  </si>
  <si>
    <t xml:space="preserve">Hormigón masivo fck 300, tipo HM-30/B/19/I+Qb, elaborado en planta, con cemento resistente a sulfatos SR.</t>
  </si>
  <si>
    <t xml:space="preserve">mt04lma010b</t>
  </si>
  <si>
    <t xml:space="preserve">Ud</t>
  </si>
  <si>
    <t xml:space="preserve">Ladrillo cerámico macizo de elaboración mecánica, para revestir, 25x12x5 cm, densidad 2300 kg/m³.</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</si>
  <si>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</si>
  <si>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</si>
  <si>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</si>
  <si>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</si>
  <si>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</si>
  <si>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</si>
  <si>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</si>
  <si>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</si>
  <si>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</si>
  <si>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mt11var130</t>
  </si>
  <si>
    <t xml:space="preserve">Ud</t>
  </si>
  <si>
    <t xml:space="preserve">Colector de conexión de PVC, con tres entradas y una salida, con tapa de registro.</t>
  </si>
  <si>
    <t xml:space="preserve">mt08adt010</t>
  </si>
  <si>
    <t xml:space="preserve">kg</t>
  </si>
  <si>
    <t xml:space="preserve">Aditivo hidrófugo para impermeabilización de morteros u hormigones.</t>
  </si>
  <si>
    <t xml:space="preserve">mt11var100</t>
  </si>
  <si>
    <t xml:space="preserve">Ud</t>
  </si>
  <si>
    <t xml:space="preserve">Conjunto de elementos necesarios para garantizar el cierre hermético al paso de olores mefíticos en cámaras de inspección cloacal, compuesto por: angulares y chapas metálicas con sus elementos de fijación y anclaje, junta de neopreno, aceite y demás accesorios.</t>
  </si>
  <si>
    <t xml:space="preserve">mt11arf010b</t>
  </si>
  <si>
    <t xml:space="preserve">Ud</t>
  </si>
  <si>
    <t xml:space="preserve">Tapa de hormigón armado prefabricada, 60x60x5 cm.</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</si>
  <si>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</si>
  <si>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</si>
  <si>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</si>
  <si>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</si>
  <si>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</si>
  <si>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</si>
  <si>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</si>
  <si>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mo041</t>
  </si>
  <si>
    <t xml:space="preserve">h</t>
  </si>
  <si>
    <t xml:space="preserve">Oficial de construcción de obra civil.</t>
  </si>
  <si>
    <t xml:space="preserve">mo087</t>
  </si>
  <si>
    <t xml:space="preserve">h</t>
  </si>
  <si>
    <t xml:space="preserve">Medio oficial de construcción de obra civil.</t>
  </si>
  <si>
    <t xml:space="preserve">Subtotal mano de obra:</t>
  </si>
  <si>
    <t xml:space="preserve">Herramientas</t>
  </si>
  <si>
    <t xml:space="preserve">%</t>
  </si>
  <si>
    <t xml:space="preserve">Herramientas</t>
  </si>
  <si>
    <t xml:space="preserve">Coste de mantenimiento decenal: 61.422G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</si>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</sst>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0.68" customWidth="1"/>
    <col min="4" max="4" width="7.65" customWidth="1"/>
    <col min="5" max="5" width="66.81" customWidth="1"/>
    <col min="6" max="6" width="13.77" customWidth="1"/>
    <col min="7" max="7" width="15.13"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0.182</v>
      </c>
      <c r="G10" s="12">
        <v>1.31206e+06</v>
      </c>
      <c r="H10" s="12">
        <f ca="1">ROUND(INDIRECT(ADDRESS(ROW()+(0), COLUMN()+(-2), 1))*INDIRECT(ADDRESS(ROW()+(0), COLUMN()+(-1), 1)), 0)</f>
        <v>238.794</v>
      </c>
    </row>
    <row r="11" spans="1:8" ht="24.00" thickBot="1" customHeight="1">
      <c r="A11" s="1" t="s">
        <v>15</v>
      </c>
      <c r="B11" s="1"/>
      <c r="C11" s="1"/>
      <c r="D11" s="10" t="s">
        <v>16</v>
      </c>
      <c r="E11" s="1" t="s">
        <v>17</v>
      </c>
      <c r="F11" s="11">
        <v>100</v>
      </c>
      <c r="G11" s="12">
        <v>3269</v>
      </c>
      <c r="H11" s="12">
        <f ca="1">ROUND(INDIRECT(ADDRESS(ROW()+(0), COLUMN()+(-2), 1))*INDIRECT(ADDRESS(ROW()+(0), COLUMN()+(-1), 1)), 0)</f>
        <v>326.93</v>
      </c>
    </row>
    <row r="12" spans="1:8" ht="13.50" thickBot="1" customHeight="1">
      <c r="A12" s="1" t="s">
        <v>18</v>
      </c>
      <c r="B12" s="1"/>
      <c r="C12" s="1"/>
      <c r="D12" s="10" t="s">
        <v>19</v>
      </c>
      <c r="E12" s="1" t="s">
        <v>20</v>
      </c>
      <c r="F12" s="11">
        <v>0.013</v>
      </c>
      <c r="G12" s="12">
        <v>9477</v>
      </c>
      <c r="H12" s="12">
        <f ca="1">ROUND(INDIRECT(ADDRESS(ROW()+(0), COLUMN()+(-2), 1))*INDIRECT(ADDRESS(ROW()+(0), COLUMN()+(-1), 1)), 0)</f>
        <v>123</v>
      </c>
    </row>
    <row r="13" spans="1:8" ht="13.50" thickBot="1" customHeight="1">
      <c r="A13" s="1" t="s">
        <v>21</v>
      </c>
      <c r="B13" s="1"/>
      <c r="C13" s="1"/>
      <c r="D13" s="10" t="s">
        <v>22</v>
      </c>
      <c r="E13" s="1" t="s">
        <v>23</v>
      </c>
      <c r="F13" s="11">
        <v>0.088</v>
      </c>
      <c r="G13" s="12">
        <v>109038</v>
      </c>
      <c r="H13" s="12">
        <f ca="1">ROUND(INDIRECT(ADDRESS(ROW()+(0), COLUMN()+(-2), 1))*INDIRECT(ADDRESS(ROW()+(0), COLUMN()+(-1), 1)), 0)</f>
        <v>9.595</v>
      </c>
    </row>
    <row r="14" spans="1:8" ht="13.50" thickBot="1" customHeight="1">
      <c r="A14" s="1" t="s">
        <v>24</v>
      </c>
      <c r="B14" s="1"/>
      <c r="C14" s="1"/>
      <c r="D14" s="10" t="s">
        <v>25</v>
      </c>
      <c r="E14" s="1" t="s">
        <v>26</v>
      </c>
      <c r="F14" s="11">
        <v>17.738</v>
      </c>
      <c r="G14" s="12">
        <v>1213</v>
      </c>
      <c r="H14" s="12">
        <f ca="1">ROUND(INDIRECT(ADDRESS(ROW()+(0), COLUMN()+(-2), 1))*INDIRECT(ADDRESS(ROW()+(0), COLUMN()+(-1), 1)), 0)</f>
        <v>21.511</v>
      </c>
    </row>
    <row r="15" spans="1:8" ht="24.00" thickBot="1" customHeight="1">
      <c r="A15" s="1" t="s">
        <v>27</v>
      </c>
      <c r="B15" s="1"/>
      <c r="C15" s="1"/>
      <c r="D15" s="10" t="s">
        <v>28</v>
      </c>
      <c r="E15" s="1" t="s">
        <v>29</v>
      </c>
      <c r="F15" s="11">
        <v>1</v>
      </c>
      <c r="G15" s="12">
        <v>401005</v>
      </c>
      <c r="H15" s="12">
        <f ca="1">ROUND(INDIRECT(ADDRESS(ROW()+(0), COLUMN()+(-2), 1))*INDIRECT(ADDRESS(ROW()+(0), COLUMN()+(-1), 1)), 0)</f>
        <v>401.005</v>
      </c>
    </row>
    <row r="16" spans="1:8" ht="13.50" thickBot="1" customHeight="1">
      <c r="A16" s="1" t="s">
        <v>30</v>
      </c>
      <c r="B16" s="1"/>
      <c r="C16" s="1"/>
      <c r="D16" s="10" t="s">
        <v>31</v>
      </c>
      <c r="E16" s="1" t="s">
        <v>32</v>
      </c>
      <c r="F16" s="11">
        <v>0.169</v>
      </c>
      <c r="G16" s="12">
        <v>7582</v>
      </c>
      <c r="H16" s="12">
        <f ca="1">ROUND(INDIRECT(ADDRESS(ROW()+(0), COLUMN()+(-2), 1))*INDIRECT(ADDRESS(ROW()+(0), COLUMN()+(-1), 1)), 0)</f>
        <v>1.281</v>
      </c>
    </row>
    <row r="17" spans="1:8" ht="45.00" thickBot="1" customHeight="1">
      <c r="A17" s="1" t="s">
        <v>33</v>
      </c>
      <c r="B17" s="1"/>
      <c r="C17" s="1"/>
      <c r="D17" s="10" t="s">
        <v>34</v>
      </c>
      <c r="E17" s="1" t="s">
        <v>35</v>
      </c>
      <c r="F17" s="11">
        <v>1</v>
      </c>
      <c r="G17" s="12">
        <v>88221</v>
      </c>
      <c r="H17" s="12">
        <f ca="1">ROUND(INDIRECT(ADDRESS(ROW()+(0), COLUMN()+(-2), 1))*INDIRECT(ADDRESS(ROW()+(0), COLUMN()+(-1), 1)), 0)</f>
        <v>88.221</v>
      </c>
    </row>
    <row r="18" spans="1:8" ht="13.50" thickBot="1" customHeight="1">
      <c r="A18" s="1" t="s">
        <v>36</v>
      </c>
      <c r="B18" s="1"/>
      <c r="C18" s="1"/>
      <c r="D18" s="10" t="s">
        <v>37</v>
      </c>
      <c r="E18" s="1" t="s">
        <v>38</v>
      </c>
      <c r="F18" s="13">
        <v>1</v>
      </c>
      <c r="G18" s="14">
        <v>187136</v>
      </c>
      <c r="H18" s="14">
        <f ca="1">ROUND(INDIRECT(ADDRESS(ROW()+(0), COLUMN()+(-2), 1))*INDIRECT(ADDRESS(ROW()+(0), COLUMN()+(-1), 1)), 0)</f>
        <v>187.136</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0)</f>
        <v>1.2746e+06</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3">
        <v>0.043</v>
      </c>
      <c r="G21" s="14">
        <v>20078</v>
      </c>
      <c r="H21" s="14">
        <f ca="1">ROUND(INDIRECT(ADDRESS(ROW()+(0), COLUMN()+(-2), 1))*INDIRECT(ADDRESS(ROW()+(0), COLUMN()+(-1), 1)), 0)</f>
        <v>863</v>
      </c>
    </row>
    <row r="22" spans="1:8" ht="13.50" thickBot="1" customHeight="1">
      <c r="A22" s="15"/>
      <c r="B22" s="15"/>
      <c r="C22" s="15"/>
      <c r="D22" s="15"/>
      <c r="E22" s="15"/>
      <c r="F22" s="9" t="s">
        <v>44</v>
      </c>
      <c r="G22" s="9"/>
      <c r="H22" s="17">
        <f ca="1">ROUND(SUM(INDIRECT(ADDRESS(ROW()+(-1), COLUMN()+(0), 1))), 0)</f>
        <v>863</v>
      </c>
    </row>
    <row r="23" spans="1:8" ht="13.50" thickBot="1" customHeight="1">
      <c r="A23" s="15">
        <v>3</v>
      </c>
      <c r="B23" s="15"/>
      <c r="C23" s="15"/>
      <c r="D23" s="15"/>
      <c r="E23" s="18" t="s">
        <v>45</v>
      </c>
      <c r="F23" s="18"/>
      <c r="G23" s="15"/>
      <c r="H23" s="15"/>
    </row>
    <row r="24" spans="1:8" ht="13.50" thickBot="1" customHeight="1">
      <c r="A24" s="1" t="s">
        <v>46</v>
      </c>
      <c r="B24" s="1"/>
      <c r="C24" s="1"/>
      <c r="D24" s="10" t="s">
        <v>47</v>
      </c>
      <c r="E24" s="1" t="s">
        <v>48</v>
      </c>
      <c r="F24" s="11">
        <v>1.956</v>
      </c>
      <c r="G24" s="12">
        <v>71618</v>
      </c>
      <c r="H24" s="12">
        <f ca="1">ROUND(INDIRECT(ADDRESS(ROW()+(0), COLUMN()+(-2), 1))*INDIRECT(ADDRESS(ROW()+(0), COLUMN()+(-1), 1)), 0)</f>
        <v>140.085</v>
      </c>
    </row>
    <row r="25" spans="1:8" ht="13.50" thickBot="1" customHeight="1">
      <c r="A25" s="1" t="s">
        <v>49</v>
      </c>
      <c r="B25" s="1"/>
      <c r="C25" s="1"/>
      <c r="D25" s="10" t="s">
        <v>50</v>
      </c>
      <c r="E25" s="1" t="s">
        <v>51</v>
      </c>
      <c r="F25" s="13">
        <v>1.958</v>
      </c>
      <c r="G25" s="14">
        <v>45914</v>
      </c>
      <c r="H25" s="14">
        <f ca="1">ROUND(INDIRECT(ADDRESS(ROW()+(0), COLUMN()+(-2), 1))*INDIRECT(ADDRESS(ROW()+(0), COLUMN()+(-1), 1)), 0)</f>
        <v>89.9</v>
      </c>
    </row>
    <row r="26" spans="1:8" ht="13.50" thickBot="1" customHeight="1">
      <c r="A26" s="15"/>
      <c r="B26" s="15"/>
      <c r="C26" s="15"/>
      <c r="D26" s="15"/>
      <c r="E26" s="15"/>
      <c r="F26" s="9" t="s">
        <v>52</v>
      </c>
      <c r="G26" s="9"/>
      <c r="H26" s="17">
        <f ca="1">ROUND(SUM(INDIRECT(ADDRESS(ROW()+(-1), COLUMN()+(0), 1)),INDIRECT(ADDRESS(ROW()+(-2), COLUMN()+(0), 1))), 0)</f>
        <v>229.985</v>
      </c>
    </row>
    <row r="27" spans="1:8" ht="13.50" thickBot="1" customHeight="1">
      <c r="A27" s="15">
        <v>4</v>
      </c>
      <c r="B27" s="15"/>
      <c r="C27" s="15"/>
      <c r="D27" s="15"/>
      <c r="E27" s="18" t="s">
        <v>53</v>
      </c>
      <c r="F27" s="18"/>
      <c r="G27" s="15"/>
      <c r="H27" s="15"/>
    </row>
    <row r="28" spans="1:8" ht="13.50" thickBot="1" customHeight="1">
      <c r="A28" s="19"/>
      <c r="B28" s="19"/>
      <c r="C28" s="19"/>
      <c r="D28" s="20" t="s">
        <v>54</v>
      </c>
      <c r="E28" s="19" t="s">
        <v>55</v>
      </c>
      <c r="F28" s="13">
        <v>2</v>
      </c>
      <c r="G28" s="14">
        <f ca="1">ROUND(SUM(INDIRECT(ADDRESS(ROW()+(-2), COLUMN()+(1), 1)),INDIRECT(ADDRESS(ROW()+(-6), COLUMN()+(1), 1)),INDIRECT(ADDRESS(ROW()+(-9), COLUMN()+(1), 1))), 0)</f>
        <v>1.50544e+06</v>
      </c>
      <c r="H28" s="14">
        <f ca="1">ROUND(INDIRECT(ADDRESS(ROW()+(0), COLUMN()+(-2), 1))*INDIRECT(ADDRESS(ROW()+(0), COLUMN()+(-1), 1))/100, 0)</f>
        <v>30.109</v>
      </c>
    </row>
    <row r="29" spans="1:8" ht="13.50" thickBot="1" customHeight="1">
      <c r="A29" s="21" t="s">
        <v>56</v>
      </c>
      <c r="B29" s="21"/>
      <c r="C29" s="21"/>
      <c r="D29" s="22"/>
      <c r="E29" s="23"/>
      <c r="F29" s="24" t="s">
        <v>57</v>
      </c>
      <c r="G29" s="25"/>
      <c r="H29" s="26">
        <f ca="1">ROUND(SUM(INDIRECT(ADDRESS(ROW()+(-1), COLUMN()+(0), 1)),INDIRECT(ADDRESS(ROW()+(-3), COLUMN()+(0), 1)),INDIRECT(ADDRESS(ROW()+(-7), COLUMN()+(0), 1)),INDIRECT(ADDRESS(ROW()+(-10), COLUMN()+(0), 1))), 0)</f>
        <v>1.53555e+06</v>
      </c>
    </row>
  </sheetData>
  <mergeCells count="33">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F22:G22"/>
    <mergeCell ref="A23:C23"/>
    <mergeCell ref="E23:F23"/>
    <mergeCell ref="A24:C24"/>
    <mergeCell ref="A25:C25"/>
    <mergeCell ref="A26:C26"/>
    <mergeCell ref="F26:G26"/>
    <mergeCell ref="A27:C27"/>
    <mergeCell ref="E27:F27"/>
    <mergeCell ref="A28:C28"/>
    <mergeCell ref="A29:E29"/>
    <mergeCell ref="F29:G29"/>
  </mergeCells>
  <pageMargins left="0.147638" right="0.147638" top="0.206693" bottom="0.206693" header="0.0" footer="0.0"/>
  <pageSetup paperSize="9" orientation="portrait"/>
  <rowBreaks count="0" manualBreakCount="0">
    </rowBreaks>
</worksheet>
</file>